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Decode Channel no from Log" sheetId="1" r:id="rId1"/>
  </sheets>
  <definedNames>
    <definedName name="_xlnm._FilterDatabase" localSheetId="0" hidden="1">'Decode Channel no from Log'!$B$1:$M$290</definedName>
  </definedNames>
  <calcPr fullCalcOnLoad="1"/>
</workbook>
</file>

<file path=xl/sharedStrings.xml><?xml version="1.0" encoding="utf-8"?>
<sst xmlns="http://schemas.openxmlformats.org/spreadsheetml/2006/main" count="20" uniqueCount="13">
  <si>
    <t>Time</t>
  </si>
  <si>
    <t>Millis</t>
  </si>
  <si>
    <t>Key</t>
  </si>
  <si>
    <t>Diff millis</t>
  </si>
  <si>
    <t>current Digit</t>
  </si>
  <si>
    <t>fristbeat detection</t>
  </si>
  <si>
    <t>KEY</t>
  </si>
  <si>
    <t>Final</t>
  </si>
  <si>
    <t>Channel</t>
  </si>
  <si>
    <t>Prevchannel</t>
  </si>
  <si>
    <t>Time Watched</t>
  </si>
  <si>
    <t>Command gap</t>
  </si>
  <si>
    <t>Date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</si>
</sst>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PageLayoutView="0" workbookViewId="0" topLeftCell="A275">
      <selection activeCell="J256" sqref="J256:M290"/>
    </sheetView>
  </sheetViews>
  <sheetFormatPr defaultColWidth="9.140625" defaultRowHeight="15"/>
  <cols>
    <col min="2" max="2" width="12.8515625" style="1" bestFit="1" customWidth="1"/>
    <col min="7" max="7" width="17.8515625" style="0" bestFit="1" customWidth="1"/>
    <col min="8" max="8" width="4.140625" style="0" bestFit="1" customWidth="1"/>
    <col min="10" max="10" width="6.140625" style="0" customWidth="1"/>
    <col min="11" max="11" width="12.00390625" style="0" bestFit="1" customWidth="1"/>
    <col min="12" max="13" width="13.8515625" style="0" bestFit="1" customWidth="1"/>
  </cols>
  <sheetData>
    <row r="1" spans="1:13" ht="15">
      <c r="A1" t="s">
        <v>12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  <c r="M1" t="s">
        <v>10</v>
      </c>
    </row>
    <row r="2" spans="1:12" ht="15">
      <c r="A2" t="s">
        <v>12</v>
      </c>
      <c r="B2" s="1" t="s">
        <v>0</v>
      </c>
      <c r="C2">
        <v>0</v>
      </c>
      <c r="D2" t="s">
        <v>2</v>
      </c>
      <c r="E2">
        <v>0</v>
      </c>
      <c r="F2" t="s">
        <v>4</v>
      </c>
      <c r="G2" t="s">
        <v>5</v>
      </c>
      <c r="H2" t="s">
        <v>6</v>
      </c>
      <c r="I2" t="s">
        <v>7</v>
      </c>
      <c r="J2">
        <v>100</v>
      </c>
      <c r="K2">
        <v>100</v>
      </c>
      <c r="L2">
        <v>0</v>
      </c>
    </row>
    <row r="3" spans="1:13" ht="15">
      <c r="A3">
        <v>200205</v>
      </c>
      <c r="B3" s="2">
        <v>0.7297337962962963</v>
      </c>
      <c r="C3">
        <v>2</v>
      </c>
      <c r="D3">
        <v>100</v>
      </c>
      <c r="E3">
        <f>IF(D3=100,0,C3-C2)</f>
        <v>0</v>
      </c>
      <c r="F3" t="str">
        <f>IF(D3&lt;=9,"Digit","command")</f>
        <v>command</v>
      </c>
      <c r="G3" t="str">
        <f>IF((D3&gt;9),"Fristbeat",(IF(E3&gt;3000,"Fristbeat",(IF((F2="command"),"Fristbeat","Contbeat")))))</f>
        <v>Fristbeat</v>
      </c>
      <c r="H3">
        <v>1</v>
      </c>
      <c r="I3" t="b">
        <f aca="true" t="shared" si="0" ref="I3:I26">AND(F3="Digit",G3="Fristbeat")</f>
        <v>0</v>
      </c>
      <c r="J3">
        <f aca="true" t="shared" si="1" ref="J3:J26">IF(D3=12,J2-1,(IF(D3=11,J2+1,(IF(D3=10,K2,(IF(I3=TRUE,IF(H3+H4+H5=6,(CONCATENATE(D3,D4,D5)),J2),J2)))))))</f>
        <v>100</v>
      </c>
      <c r="K3">
        <f aca="true" t="shared" si="2" ref="K3:K26">IF(J3=J2,K2,J2)</f>
        <v>100</v>
      </c>
      <c r="L3">
        <f>IF(D3=100,0,(IF(J3=J2,L2+C3-C2,C3-C2)))</f>
        <v>0</v>
      </c>
      <c r="M3">
        <f>IF(J3=J4,,L3)</f>
        <v>0</v>
      </c>
    </row>
    <row r="4" spans="1:13" ht="15">
      <c r="A4">
        <v>200205</v>
      </c>
      <c r="B4" s="2">
        <v>0.7297685185185184</v>
      </c>
      <c r="C4">
        <v>3476</v>
      </c>
      <c r="D4">
        <v>11</v>
      </c>
      <c r="E4">
        <f aca="true" t="shared" si="3" ref="E4:E26">IF(D4=100,0,C4-C3)</f>
        <v>3474</v>
      </c>
      <c r="F4" t="str">
        <f aca="true" t="shared" si="4" ref="F4:F26">IF(D4&lt;=9,"Digit","command")</f>
        <v>command</v>
      </c>
      <c r="G4" t="str">
        <f aca="true" t="shared" si="5" ref="G4:G26">IF((D4&gt;9),"Fristbeat",(IF(E4&gt;3000,"Fristbeat",(IF((F3="command"),"Fristbeat","Contbeat")))))</f>
        <v>Fristbeat</v>
      </c>
      <c r="H4">
        <f aca="true" t="shared" si="6" ref="H4:H26">IF((G4="Contbeat"),(IF(H3=3,1,H3+1)),1)</f>
        <v>1</v>
      </c>
      <c r="I4" t="b">
        <f t="shared" si="0"/>
        <v>0</v>
      </c>
      <c r="J4">
        <f t="shared" si="1"/>
        <v>101</v>
      </c>
      <c r="K4">
        <f t="shared" si="2"/>
        <v>100</v>
      </c>
      <c r="L4">
        <f aca="true" t="shared" si="7" ref="L4:L26">IF(D4=100,0,(IF(J4=J3,L3+C4-C3,C4-C3)))</f>
        <v>3474</v>
      </c>
      <c r="M4">
        <f aca="true" t="shared" si="8" ref="M4:M26">IF(J4=J5,,L4)</f>
        <v>3474</v>
      </c>
    </row>
    <row r="5" spans="1:13" ht="15">
      <c r="A5">
        <v>200205</v>
      </c>
      <c r="B5" s="2">
        <v>0.7298148148148148</v>
      </c>
      <c r="C5">
        <v>7081</v>
      </c>
      <c r="D5">
        <v>2</v>
      </c>
      <c r="E5">
        <f t="shared" si="3"/>
        <v>3605</v>
      </c>
      <c r="F5" t="str">
        <f t="shared" si="4"/>
        <v>Digit</v>
      </c>
      <c r="G5" t="str">
        <f t="shared" si="5"/>
        <v>Fristbeat</v>
      </c>
      <c r="H5">
        <f t="shared" si="6"/>
        <v>1</v>
      </c>
      <c r="I5" t="b">
        <f t="shared" si="0"/>
        <v>1</v>
      </c>
      <c r="J5" t="str">
        <f t="shared" si="1"/>
        <v>275</v>
      </c>
      <c r="K5">
        <f t="shared" si="2"/>
        <v>101</v>
      </c>
      <c r="L5">
        <f t="shared" si="7"/>
        <v>3605</v>
      </c>
      <c r="M5">
        <f t="shared" si="8"/>
        <v>0</v>
      </c>
    </row>
    <row r="6" spans="1:13" ht="15">
      <c r="A6">
        <v>200205</v>
      </c>
      <c r="B6" s="2">
        <v>0.7298263888888888</v>
      </c>
      <c r="C6">
        <v>8024</v>
      </c>
      <c r="D6">
        <v>7</v>
      </c>
      <c r="E6">
        <f t="shared" si="3"/>
        <v>943</v>
      </c>
      <c r="F6" t="str">
        <f t="shared" si="4"/>
        <v>Digit</v>
      </c>
      <c r="G6" t="str">
        <f t="shared" si="5"/>
        <v>Contbeat</v>
      </c>
      <c r="H6">
        <f t="shared" si="6"/>
        <v>2</v>
      </c>
      <c r="I6" t="b">
        <f t="shared" si="0"/>
        <v>0</v>
      </c>
      <c r="J6" t="str">
        <f t="shared" si="1"/>
        <v>275</v>
      </c>
      <c r="K6">
        <f t="shared" si="2"/>
        <v>101</v>
      </c>
      <c r="L6">
        <f t="shared" si="7"/>
        <v>4548</v>
      </c>
      <c r="M6">
        <f t="shared" si="8"/>
        <v>0</v>
      </c>
    </row>
    <row r="7" spans="1:13" ht="15">
      <c r="A7">
        <v>200205</v>
      </c>
      <c r="B7" s="2">
        <v>0.729837962962963</v>
      </c>
      <c r="C7">
        <v>8778</v>
      </c>
      <c r="D7">
        <v>5</v>
      </c>
      <c r="E7">
        <f t="shared" si="3"/>
        <v>754</v>
      </c>
      <c r="F7" t="str">
        <f t="shared" si="4"/>
        <v>Digit</v>
      </c>
      <c r="G7" t="str">
        <f t="shared" si="5"/>
        <v>Contbeat</v>
      </c>
      <c r="H7">
        <f t="shared" si="6"/>
        <v>3</v>
      </c>
      <c r="I7" t="b">
        <f t="shared" si="0"/>
        <v>0</v>
      </c>
      <c r="J7" t="str">
        <f t="shared" si="1"/>
        <v>275</v>
      </c>
      <c r="K7">
        <f t="shared" si="2"/>
        <v>101</v>
      </c>
      <c r="L7">
        <f t="shared" si="7"/>
        <v>5302</v>
      </c>
      <c r="M7">
        <f t="shared" si="8"/>
        <v>0</v>
      </c>
    </row>
    <row r="8" spans="1:13" ht="15">
      <c r="A8">
        <v>200205</v>
      </c>
      <c r="B8" s="2">
        <v>0.7297337962962963</v>
      </c>
      <c r="C8">
        <v>2</v>
      </c>
      <c r="D8">
        <v>100</v>
      </c>
      <c r="E8">
        <f t="shared" si="3"/>
        <v>0</v>
      </c>
      <c r="F8" t="str">
        <f t="shared" si="4"/>
        <v>command</v>
      </c>
      <c r="G8" t="str">
        <f t="shared" si="5"/>
        <v>Fristbeat</v>
      </c>
      <c r="H8">
        <f t="shared" si="6"/>
        <v>1</v>
      </c>
      <c r="I8" t="b">
        <f t="shared" si="0"/>
        <v>0</v>
      </c>
      <c r="J8" t="str">
        <f t="shared" si="1"/>
        <v>275</v>
      </c>
      <c r="K8">
        <f t="shared" si="2"/>
        <v>101</v>
      </c>
      <c r="L8">
        <f t="shared" si="7"/>
        <v>0</v>
      </c>
      <c r="M8">
        <f t="shared" si="8"/>
        <v>0</v>
      </c>
    </row>
    <row r="9" spans="1:13" ht="15">
      <c r="A9">
        <v>200205</v>
      </c>
      <c r="B9" s="2">
        <v>0.7299652777777778</v>
      </c>
      <c r="C9">
        <v>20449</v>
      </c>
      <c r="D9">
        <v>7</v>
      </c>
      <c r="E9">
        <f t="shared" si="3"/>
        <v>20447</v>
      </c>
      <c r="F9" t="str">
        <f t="shared" si="4"/>
        <v>Digit</v>
      </c>
      <c r="G9" t="str">
        <f t="shared" si="5"/>
        <v>Fristbeat</v>
      </c>
      <c r="H9">
        <f t="shared" si="6"/>
        <v>1</v>
      </c>
      <c r="I9" t="b">
        <f t="shared" si="0"/>
        <v>1</v>
      </c>
      <c r="J9" t="str">
        <f t="shared" si="1"/>
        <v>703</v>
      </c>
      <c r="K9" t="str">
        <f t="shared" si="2"/>
        <v>275</v>
      </c>
      <c r="L9">
        <f t="shared" si="7"/>
        <v>20447</v>
      </c>
      <c r="M9">
        <f t="shared" si="8"/>
        <v>0</v>
      </c>
    </row>
    <row r="10" spans="1:13" ht="15">
      <c r="A10">
        <v>200205</v>
      </c>
      <c r="B10" s="2">
        <v>0.7299768518518519</v>
      </c>
      <c r="C10">
        <v>21577</v>
      </c>
      <c r="D10">
        <v>0</v>
      </c>
      <c r="E10">
        <f t="shared" si="3"/>
        <v>1128</v>
      </c>
      <c r="F10" t="str">
        <f t="shared" si="4"/>
        <v>Digit</v>
      </c>
      <c r="G10" t="str">
        <f t="shared" si="5"/>
        <v>Contbeat</v>
      </c>
      <c r="H10">
        <f t="shared" si="6"/>
        <v>2</v>
      </c>
      <c r="I10" t="b">
        <f t="shared" si="0"/>
        <v>0</v>
      </c>
      <c r="J10" t="str">
        <f t="shared" si="1"/>
        <v>703</v>
      </c>
      <c r="K10" t="str">
        <f t="shared" si="2"/>
        <v>275</v>
      </c>
      <c r="L10">
        <f t="shared" si="7"/>
        <v>21575</v>
      </c>
      <c r="M10">
        <f t="shared" si="8"/>
        <v>0</v>
      </c>
    </row>
    <row r="11" spans="1:13" ht="15">
      <c r="A11">
        <v>200205</v>
      </c>
      <c r="B11" s="2">
        <v>0.7299884259259258</v>
      </c>
      <c r="C11">
        <v>22828</v>
      </c>
      <c r="D11">
        <v>3</v>
      </c>
      <c r="E11">
        <f t="shared" si="3"/>
        <v>1251</v>
      </c>
      <c r="F11" t="str">
        <f t="shared" si="4"/>
        <v>Digit</v>
      </c>
      <c r="G11" t="str">
        <f t="shared" si="5"/>
        <v>Contbeat</v>
      </c>
      <c r="H11">
        <f t="shared" si="6"/>
        <v>3</v>
      </c>
      <c r="I11" t="b">
        <f t="shared" si="0"/>
        <v>0</v>
      </c>
      <c r="J11" t="str">
        <f t="shared" si="1"/>
        <v>703</v>
      </c>
      <c r="K11" t="str">
        <f t="shared" si="2"/>
        <v>275</v>
      </c>
      <c r="L11">
        <f t="shared" si="7"/>
        <v>22826</v>
      </c>
      <c r="M11">
        <f t="shared" si="8"/>
        <v>22826</v>
      </c>
    </row>
    <row r="12" spans="1:13" ht="15">
      <c r="A12">
        <v>200205</v>
      </c>
      <c r="B12" s="2">
        <v>0.7301041666666667</v>
      </c>
      <c r="C12">
        <v>32837</v>
      </c>
      <c r="D12">
        <v>7</v>
      </c>
      <c r="E12">
        <f t="shared" si="3"/>
        <v>10009</v>
      </c>
      <c r="F12" t="str">
        <f t="shared" si="4"/>
        <v>Digit</v>
      </c>
      <c r="G12" t="str">
        <f t="shared" si="5"/>
        <v>Fristbeat</v>
      </c>
      <c r="H12">
        <f t="shared" si="6"/>
        <v>1</v>
      </c>
      <c r="I12" t="b">
        <f t="shared" si="0"/>
        <v>1</v>
      </c>
      <c r="J12" t="str">
        <f t="shared" si="1"/>
        <v>707</v>
      </c>
      <c r="K12" t="str">
        <f t="shared" si="2"/>
        <v>703</v>
      </c>
      <c r="L12">
        <f t="shared" si="7"/>
        <v>10009</v>
      </c>
      <c r="M12">
        <f t="shared" si="8"/>
        <v>0</v>
      </c>
    </row>
    <row r="13" spans="1:13" ht="15">
      <c r="A13">
        <v>200205</v>
      </c>
      <c r="B13" s="2">
        <v>0.7301157407407407</v>
      </c>
      <c r="C13">
        <v>33552</v>
      </c>
      <c r="D13">
        <v>0</v>
      </c>
      <c r="E13">
        <f t="shared" si="3"/>
        <v>715</v>
      </c>
      <c r="F13" t="str">
        <f t="shared" si="4"/>
        <v>Digit</v>
      </c>
      <c r="G13" t="str">
        <f t="shared" si="5"/>
        <v>Contbeat</v>
      </c>
      <c r="H13">
        <f t="shared" si="6"/>
        <v>2</v>
      </c>
      <c r="I13" t="b">
        <f t="shared" si="0"/>
        <v>0</v>
      </c>
      <c r="J13" t="str">
        <f t="shared" si="1"/>
        <v>707</v>
      </c>
      <c r="K13" t="str">
        <f t="shared" si="2"/>
        <v>703</v>
      </c>
      <c r="L13">
        <f t="shared" si="7"/>
        <v>10724</v>
      </c>
      <c r="M13">
        <f t="shared" si="8"/>
        <v>0</v>
      </c>
    </row>
    <row r="14" spans="1:13" ht="15">
      <c r="A14">
        <v>200205</v>
      </c>
      <c r="B14" s="2">
        <v>0.730150462962963</v>
      </c>
      <c r="C14">
        <v>36091</v>
      </c>
      <c r="D14">
        <v>7</v>
      </c>
      <c r="E14">
        <f t="shared" si="3"/>
        <v>2539</v>
      </c>
      <c r="F14" t="str">
        <f t="shared" si="4"/>
        <v>Digit</v>
      </c>
      <c r="G14" t="str">
        <f t="shared" si="5"/>
        <v>Contbeat</v>
      </c>
      <c r="H14">
        <f t="shared" si="6"/>
        <v>3</v>
      </c>
      <c r="I14" t="b">
        <f t="shared" si="0"/>
        <v>0</v>
      </c>
      <c r="J14" t="str">
        <f t="shared" si="1"/>
        <v>707</v>
      </c>
      <c r="K14" t="str">
        <f t="shared" si="2"/>
        <v>703</v>
      </c>
      <c r="L14">
        <f t="shared" si="7"/>
        <v>13263</v>
      </c>
      <c r="M14">
        <f t="shared" si="8"/>
        <v>13263</v>
      </c>
    </row>
    <row r="15" spans="1:13" ht="15">
      <c r="A15">
        <v>200205</v>
      </c>
      <c r="B15" s="2">
        <v>0.7302083333333332</v>
      </c>
      <c r="C15">
        <v>40922</v>
      </c>
      <c r="D15">
        <v>10</v>
      </c>
      <c r="E15">
        <f t="shared" si="3"/>
        <v>4831</v>
      </c>
      <c r="F15" t="str">
        <f t="shared" si="4"/>
        <v>command</v>
      </c>
      <c r="G15" t="str">
        <f t="shared" si="5"/>
        <v>Fristbeat</v>
      </c>
      <c r="H15">
        <f t="shared" si="6"/>
        <v>1</v>
      </c>
      <c r="I15" t="b">
        <f t="shared" si="0"/>
        <v>0</v>
      </c>
      <c r="J15" t="str">
        <f t="shared" si="1"/>
        <v>703</v>
      </c>
      <c r="K15" t="str">
        <f t="shared" si="2"/>
        <v>707</v>
      </c>
      <c r="L15">
        <f t="shared" si="7"/>
        <v>4831</v>
      </c>
      <c r="M15">
        <f t="shared" si="8"/>
        <v>4831</v>
      </c>
    </row>
    <row r="16" spans="1:13" ht="15">
      <c r="A16">
        <v>200205</v>
      </c>
      <c r="B16" s="2">
        <v>0.7302430555555556</v>
      </c>
      <c r="C16">
        <v>44888</v>
      </c>
      <c r="D16">
        <v>10</v>
      </c>
      <c r="E16">
        <f t="shared" si="3"/>
        <v>3966</v>
      </c>
      <c r="F16" t="str">
        <f t="shared" si="4"/>
        <v>command</v>
      </c>
      <c r="G16" t="str">
        <f t="shared" si="5"/>
        <v>Fristbeat</v>
      </c>
      <c r="H16">
        <f t="shared" si="6"/>
        <v>1</v>
      </c>
      <c r="I16" t="b">
        <f t="shared" si="0"/>
        <v>0</v>
      </c>
      <c r="J16" t="str">
        <f t="shared" si="1"/>
        <v>707</v>
      </c>
      <c r="K16" t="str">
        <f t="shared" si="2"/>
        <v>703</v>
      </c>
      <c r="L16">
        <f t="shared" si="7"/>
        <v>3966</v>
      </c>
      <c r="M16">
        <f t="shared" si="8"/>
        <v>3966</v>
      </c>
    </row>
    <row r="17" spans="1:13" ht="15">
      <c r="A17">
        <v>200205</v>
      </c>
      <c r="B17" s="2">
        <v>0.7303125</v>
      </c>
      <c r="C17">
        <v>50056</v>
      </c>
      <c r="D17">
        <v>10</v>
      </c>
      <c r="E17">
        <f t="shared" si="3"/>
        <v>5168</v>
      </c>
      <c r="F17" t="str">
        <f t="shared" si="4"/>
        <v>command</v>
      </c>
      <c r="G17" t="str">
        <f t="shared" si="5"/>
        <v>Fristbeat</v>
      </c>
      <c r="H17">
        <f t="shared" si="6"/>
        <v>1</v>
      </c>
      <c r="I17" t="b">
        <f t="shared" si="0"/>
        <v>0</v>
      </c>
      <c r="J17" t="str">
        <f t="shared" si="1"/>
        <v>703</v>
      </c>
      <c r="K17" t="str">
        <f t="shared" si="2"/>
        <v>707</v>
      </c>
      <c r="L17">
        <f t="shared" si="7"/>
        <v>5168</v>
      </c>
      <c r="M17">
        <f t="shared" si="8"/>
        <v>5168</v>
      </c>
    </row>
    <row r="18" spans="1:13" ht="15">
      <c r="A18">
        <v>200205</v>
      </c>
      <c r="B18" s="2">
        <v>0.7303356481481482</v>
      </c>
      <c r="C18">
        <v>52660</v>
      </c>
      <c r="D18">
        <v>10</v>
      </c>
      <c r="E18">
        <f t="shared" si="3"/>
        <v>2604</v>
      </c>
      <c r="F18" t="str">
        <f t="shared" si="4"/>
        <v>command</v>
      </c>
      <c r="G18" t="str">
        <f t="shared" si="5"/>
        <v>Fristbeat</v>
      </c>
      <c r="H18">
        <f t="shared" si="6"/>
        <v>1</v>
      </c>
      <c r="I18" t="b">
        <f t="shared" si="0"/>
        <v>0</v>
      </c>
      <c r="J18" t="str">
        <f t="shared" si="1"/>
        <v>707</v>
      </c>
      <c r="K18" t="str">
        <f t="shared" si="2"/>
        <v>703</v>
      </c>
      <c r="L18">
        <f t="shared" si="7"/>
        <v>2604</v>
      </c>
      <c r="M18">
        <f t="shared" si="8"/>
        <v>2604</v>
      </c>
    </row>
    <row r="19" spans="1:13" ht="15">
      <c r="A19">
        <v>200205</v>
      </c>
      <c r="B19" s="2">
        <v>0.7304166666666667</v>
      </c>
      <c r="C19">
        <v>59392</v>
      </c>
      <c r="D19">
        <v>10</v>
      </c>
      <c r="E19">
        <f t="shared" si="3"/>
        <v>6732</v>
      </c>
      <c r="F19" t="str">
        <f t="shared" si="4"/>
        <v>command</v>
      </c>
      <c r="G19" t="str">
        <f t="shared" si="5"/>
        <v>Fristbeat</v>
      </c>
      <c r="H19">
        <f t="shared" si="6"/>
        <v>1</v>
      </c>
      <c r="I19" t="b">
        <f t="shared" si="0"/>
        <v>0</v>
      </c>
      <c r="J19" t="str">
        <f t="shared" si="1"/>
        <v>703</v>
      </c>
      <c r="K19" t="str">
        <f t="shared" si="2"/>
        <v>707</v>
      </c>
      <c r="L19">
        <f t="shared" si="7"/>
        <v>6732</v>
      </c>
      <c r="M19">
        <f t="shared" si="8"/>
        <v>6732</v>
      </c>
    </row>
    <row r="20" spans="1:13" ht="15">
      <c r="A20">
        <v>200205</v>
      </c>
      <c r="B20" s="2">
        <v>0.7304976851851852</v>
      </c>
      <c r="C20">
        <v>66549</v>
      </c>
      <c r="D20">
        <v>2</v>
      </c>
      <c r="E20">
        <f t="shared" si="3"/>
        <v>7157</v>
      </c>
      <c r="F20" t="str">
        <f t="shared" si="4"/>
        <v>Digit</v>
      </c>
      <c r="G20" t="str">
        <f t="shared" si="5"/>
        <v>Fristbeat</v>
      </c>
      <c r="H20">
        <f t="shared" si="6"/>
        <v>1</v>
      </c>
      <c r="I20" t="b">
        <f t="shared" si="0"/>
        <v>1</v>
      </c>
      <c r="J20" t="str">
        <f t="shared" si="1"/>
        <v>233</v>
      </c>
      <c r="K20" t="str">
        <f t="shared" si="2"/>
        <v>703</v>
      </c>
      <c r="L20">
        <f t="shared" si="7"/>
        <v>7157</v>
      </c>
      <c r="M20">
        <f t="shared" si="8"/>
        <v>0</v>
      </c>
    </row>
    <row r="21" spans="1:13" ht="15">
      <c r="A21">
        <v>200205</v>
      </c>
      <c r="B21" s="2">
        <v>0.7305092592592594</v>
      </c>
      <c r="C21">
        <v>67302</v>
      </c>
      <c r="D21">
        <v>3</v>
      </c>
      <c r="E21">
        <f t="shared" si="3"/>
        <v>753</v>
      </c>
      <c r="F21" t="str">
        <f t="shared" si="4"/>
        <v>Digit</v>
      </c>
      <c r="G21" t="str">
        <f t="shared" si="5"/>
        <v>Contbeat</v>
      </c>
      <c r="H21">
        <f t="shared" si="6"/>
        <v>2</v>
      </c>
      <c r="I21" t="b">
        <f t="shared" si="0"/>
        <v>0</v>
      </c>
      <c r="J21" t="str">
        <f t="shared" si="1"/>
        <v>233</v>
      </c>
      <c r="K21" t="str">
        <f t="shared" si="2"/>
        <v>703</v>
      </c>
      <c r="L21">
        <f t="shared" si="7"/>
        <v>7910</v>
      </c>
      <c r="M21">
        <f t="shared" si="8"/>
        <v>0</v>
      </c>
    </row>
    <row r="22" spans="1:13" ht="15">
      <c r="A22">
        <v>200205</v>
      </c>
      <c r="B22" s="2">
        <v>0.7305092592592594</v>
      </c>
      <c r="C22">
        <v>67706</v>
      </c>
      <c r="D22">
        <v>3</v>
      </c>
      <c r="E22">
        <f t="shared" si="3"/>
        <v>404</v>
      </c>
      <c r="F22" t="str">
        <f t="shared" si="4"/>
        <v>Digit</v>
      </c>
      <c r="G22" t="str">
        <f t="shared" si="5"/>
        <v>Contbeat</v>
      </c>
      <c r="H22">
        <f t="shared" si="6"/>
        <v>3</v>
      </c>
      <c r="I22" t="b">
        <f t="shared" si="0"/>
        <v>0</v>
      </c>
      <c r="J22" t="str">
        <f t="shared" si="1"/>
        <v>233</v>
      </c>
      <c r="K22" t="str">
        <f t="shared" si="2"/>
        <v>703</v>
      </c>
      <c r="L22">
        <f t="shared" si="7"/>
        <v>8314</v>
      </c>
      <c r="M22">
        <f t="shared" si="8"/>
        <v>0</v>
      </c>
    </row>
    <row r="23" spans="1:13" ht="15">
      <c r="A23">
        <v>200205</v>
      </c>
      <c r="B23" s="2">
        <v>0.7305208333333333</v>
      </c>
      <c r="C23">
        <v>68283</v>
      </c>
      <c r="D23">
        <v>4</v>
      </c>
      <c r="E23">
        <f t="shared" si="3"/>
        <v>577</v>
      </c>
      <c r="F23" t="str">
        <f t="shared" si="4"/>
        <v>Digit</v>
      </c>
      <c r="G23" t="str">
        <f t="shared" si="5"/>
        <v>Contbeat</v>
      </c>
      <c r="H23">
        <f t="shared" si="6"/>
        <v>1</v>
      </c>
      <c r="I23" t="b">
        <f t="shared" si="0"/>
        <v>0</v>
      </c>
      <c r="J23" t="str">
        <f t="shared" si="1"/>
        <v>233</v>
      </c>
      <c r="K23" t="str">
        <f t="shared" si="2"/>
        <v>703</v>
      </c>
      <c r="L23">
        <f t="shared" si="7"/>
        <v>8891</v>
      </c>
      <c r="M23">
        <f t="shared" si="8"/>
        <v>8891</v>
      </c>
    </row>
    <row r="24" spans="1:13" ht="15">
      <c r="A24">
        <v>200205</v>
      </c>
      <c r="B24" s="2">
        <v>0.7305671296296296</v>
      </c>
      <c r="C24">
        <v>72675</v>
      </c>
      <c r="D24">
        <v>5</v>
      </c>
      <c r="E24">
        <f t="shared" si="3"/>
        <v>4392</v>
      </c>
      <c r="F24" t="str">
        <f t="shared" si="4"/>
        <v>Digit</v>
      </c>
      <c r="G24" t="str">
        <f t="shared" si="5"/>
        <v>Fristbeat</v>
      </c>
      <c r="H24">
        <f t="shared" si="6"/>
        <v>1</v>
      </c>
      <c r="I24" t="b">
        <f t="shared" si="0"/>
        <v>1</v>
      </c>
      <c r="J24" t="str">
        <f t="shared" si="1"/>
        <v>540</v>
      </c>
      <c r="K24" t="str">
        <f t="shared" si="2"/>
        <v>233</v>
      </c>
      <c r="L24">
        <f t="shared" si="7"/>
        <v>4392</v>
      </c>
      <c r="M24">
        <f t="shared" si="8"/>
        <v>0</v>
      </c>
    </row>
    <row r="25" spans="1:13" ht="15">
      <c r="A25">
        <v>200205</v>
      </c>
      <c r="B25" s="2">
        <v>0.7305787037037037</v>
      </c>
      <c r="C25">
        <v>73469</v>
      </c>
      <c r="D25">
        <v>4</v>
      </c>
      <c r="E25">
        <f t="shared" si="3"/>
        <v>794</v>
      </c>
      <c r="F25" t="str">
        <f t="shared" si="4"/>
        <v>Digit</v>
      </c>
      <c r="G25" t="str">
        <f t="shared" si="5"/>
        <v>Contbeat</v>
      </c>
      <c r="H25">
        <f t="shared" si="6"/>
        <v>2</v>
      </c>
      <c r="I25" t="b">
        <f t="shared" si="0"/>
        <v>0</v>
      </c>
      <c r="J25" t="str">
        <f t="shared" si="1"/>
        <v>540</v>
      </c>
      <c r="K25" t="str">
        <f t="shared" si="2"/>
        <v>233</v>
      </c>
      <c r="L25">
        <f t="shared" si="7"/>
        <v>5186</v>
      </c>
      <c r="M25">
        <f t="shared" si="8"/>
        <v>0</v>
      </c>
    </row>
    <row r="26" spans="1:13" ht="15">
      <c r="A26">
        <v>200205</v>
      </c>
      <c r="B26" s="2">
        <v>0.7305902777777779</v>
      </c>
      <c r="C26">
        <v>74302</v>
      </c>
      <c r="D26">
        <v>0</v>
      </c>
      <c r="E26">
        <f t="shared" si="3"/>
        <v>833</v>
      </c>
      <c r="F26" t="str">
        <f t="shared" si="4"/>
        <v>Digit</v>
      </c>
      <c r="G26" t="str">
        <f t="shared" si="5"/>
        <v>Contbeat</v>
      </c>
      <c r="H26">
        <f t="shared" si="6"/>
        <v>3</v>
      </c>
      <c r="I26" t="b">
        <f t="shared" si="0"/>
        <v>0</v>
      </c>
      <c r="J26" t="str">
        <f t="shared" si="1"/>
        <v>540</v>
      </c>
      <c r="K26" t="str">
        <f t="shared" si="2"/>
        <v>233</v>
      </c>
      <c r="L26">
        <f t="shared" si="7"/>
        <v>6019</v>
      </c>
      <c r="M26">
        <f t="shared" si="8"/>
        <v>0</v>
      </c>
    </row>
    <row r="27" spans="1:13" ht="15">
      <c r="A27">
        <v>200205</v>
      </c>
      <c r="B27" s="2">
        <v>0.7297337962962963</v>
      </c>
      <c r="C27">
        <v>2</v>
      </c>
      <c r="D27">
        <v>100</v>
      </c>
      <c r="E27">
        <f aca="true" t="shared" si="9" ref="E27:E74">IF(D27=100,0,C27-C26)</f>
        <v>0</v>
      </c>
      <c r="F27" t="str">
        <f aca="true" t="shared" si="10" ref="F27:F74">IF(D27&lt;=9,"Digit","command")</f>
        <v>command</v>
      </c>
      <c r="G27" t="str">
        <f aca="true" t="shared" si="11" ref="G27:G74">IF((D27&gt;9),"Fristbeat",(IF(E27&gt;3000,"Fristbeat",(IF((F26="command"),"Fristbeat","Contbeat")))))</f>
        <v>Fristbeat</v>
      </c>
      <c r="H27">
        <f aca="true" t="shared" si="12" ref="H27:H74">IF((G27="Contbeat"),(IF(H26=3,1,H26+1)),1)</f>
        <v>1</v>
      </c>
      <c r="I27" t="b">
        <f aca="true" t="shared" si="13" ref="I27:I74">AND(F27="Digit",G27="Fristbeat")</f>
        <v>0</v>
      </c>
      <c r="J27" t="str">
        <f aca="true" t="shared" si="14" ref="J27:J74">IF(D27=12,J26-1,(IF(D27=11,J26+1,(IF(D27=10,K26,(IF(I27=TRUE,IF(H27+H28+H29=6,(CONCATENATE(D27,D28,D29)),J26),J26)))))))</f>
        <v>540</v>
      </c>
      <c r="K27" t="str">
        <f aca="true" t="shared" si="15" ref="K27:K74">IF(J27=J26,K26,J26)</f>
        <v>233</v>
      </c>
      <c r="L27">
        <f aca="true" t="shared" si="16" ref="L27:L74">IF(D27=100,0,(IF(J27=J26,L26+C27-C26,C27-C26)))</f>
        <v>0</v>
      </c>
      <c r="M27">
        <f aca="true" t="shared" si="17" ref="M27:M74">IF(J27=J28,,L27)</f>
        <v>0</v>
      </c>
    </row>
    <row r="28" spans="1:13" ht="15">
      <c r="A28">
        <v>200205</v>
      </c>
      <c r="B28" s="2">
        <v>0.7302083333333332</v>
      </c>
      <c r="C28">
        <v>41833</v>
      </c>
      <c r="D28">
        <v>7</v>
      </c>
      <c r="E28">
        <f t="shared" si="9"/>
        <v>41831</v>
      </c>
      <c r="F28" t="str">
        <f t="shared" si="10"/>
        <v>Digit</v>
      </c>
      <c r="G28" t="str">
        <f t="shared" si="11"/>
        <v>Fristbeat</v>
      </c>
      <c r="H28">
        <f t="shared" si="12"/>
        <v>1</v>
      </c>
      <c r="I28" t="b">
        <f t="shared" si="13"/>
        <v>1</v>
      </c>
      <c r="J28" t="str">
        <f t="shared" si="14"/>
        <v>540</v>
      </c>
      <c r="K28" t="str">
        <f t="shared" si="15"/>
        <v>233</v>
      </c>
      <c r="L28">
        <f t="shared" si="16"/>
        <v>41831</v>
      </c>
      <c r="M28">
        <f t="shared" si="17"/>
        <v>0</v>
      </c>
    </row>
    <row r="29" spans="1:13" ht="15">
      <c r="A29">
        <v>200205</v>
      </c>
      <c r="B29" s="2">
        <v>0.7302430555555556</v>
      </c>
      <c r="C29">
        <v>44680</v>
      </c>
      <c r="D29">
        <v>7</v>
      </c>
      <c r="E29">
        <f t="shared" si="9"/>
        <v>2847</v>
      </c>
      <c r="F29" t="str">
        <f t="shared" si="10"/>
        <v>Digit</v>
      </c>
      <c r="G29" t="str">
        <f t="shared" si="11"/>
        <v>Contbeat</v>
      </c>
      <c r="H29">
        <f t="shared" si="12"/>
        <v>2</v>
      </c>
      <c r="I29" t="b">
        <f t="shared" si="13"/>
        <v>0</v>
      </c>
      <c r="J29" t="str">
        <f t="shared" si="14"/>
        <v>540</v>
      </c>
      <c r="K29" t="str">
        <f t="shared" si="15"/>
        <v>233</v>
      </c>
      <c r="L29">
        <f t="shared" si="16"/>
        <v>44678</v>
      </c>
      <c r="M29">
        <f t="shared" si="17"/>
        <v>44678</v>
      </c>
    </row>
    <row r="30" spans="1:13" ht="15">
      <c r="A30">
        <v>200205</v>
      </c>
      <c r="B30" s="2">
        <v>0.7303009259259259</v>
      </c>
      <c r="C30">
        <v>49307</v>
      </c>
      <c r="D30">
        <v>7</v>
      </c>
      <c r="E30">
        <f t="shared" si="9"/>
        <v>4627</v>
      </c>
      <c r="F30" t="str">
        <f t="shared" si="10"/>
        <v>Digit</v>
      </c>
      <c r="G30" t="str">
        <f t="shared" si="11"/>
        <v>Fristbeat</v>
      </c>
      <c r="H30">
        <f t="shared" si="12"/>
        <v>1</v>
      </c>
      <c r="I30" t="b">
        <f t="shared" si="13"/>
        <v>1</v>
      </c>
      <c r="J30" t="str">
        <f t="shared" si="14"/>
        <v>703</v>
      </c>
      <c r="K30" t="str">
        <f t="shared" si="15"/>
        <v>540</v>
      </c>
      <c r="L30">
        <f t="shared" si="16"/>
        <v>4627</v>
      </c>
      <c r="M30">
        <f t="shared" si="17"/>
        <v>0</v>
      </c>
    </row>
    <row r="31" spans="1:13" ht="15">
      <c r="A31">
        <v>200205</v>
      </c>
      <c r="B31" s="2">
        <v>0.7303125</v>
      </c>
      <c r="C31">
        <v>50680</v>
      </c>
      <c r="D31">
        <v>0</v>
      </c>
      <c r="E31">
        <f t="shared" si="9"/>
        <v>1373</v>
      </c>
      <c r="F31" t="str">
        <f t="shared" si="10"/>
        <v>Digit</v>
      </c>
      <c r="G31" t="str">
        <f t="shared" si="11"/>
        <v>Contbeat</v>
      </c>
      <c r="H31">
        <f t="shared" si="12"/>
        <v>2</v>
      </c>
      <c r="I31" t="b">
        <f t="shared" si="13"/>
        <v>0</v>
      </c>
      <c r="J31" t="str">
        <f t="shared" si="14"/>
        <v>703</v>
      </c>
      <c r="K31" t="str">
        <f t="shared" si="15"/>
        <v>540</v>
      </c>
      <c r="L31">
        <f t="shared" si="16"/>
        <v>6000</v>
      </c>
      <c r="M31">
        <f t="shared" si="17"/>
        <v>0</v>
      </c>
    </row>
    <row r="32" spans="1:13" ht="15">
      <c r="A32">
        <v>200205</v>
      </c>
      <c r="B32" s="2">
        <v>0.7303356481481482</v>
      </c>
      <c r="C32">
        <v>52294</v>
      </c>
      <c r="D32">
        <v>3</v>
      </c>
      <c r="E32">
        <f t="shared" si="9"/>
        <v>1614</v>
      </c>
      <c r="F32" t="str">
        <f t="shared" si="10"/>
        <v>Digit</v>
      </c>
      <c r="G32" t="str">
        <f t="shared" si="11"/>
        <v>Contbeat</v>
      </c>
      <c r="H32">
        <f t="shared" si="12"/>
        <v>3</v>
      </c>
      <c r="I32" t="b">
        <f t="shared" si="13"/>
        <v>0</v>
      </c>
      <c r="J32" t="str">
        <f t="shared" si="14"/>
        <v>703</v>
      </c>
      <c r="K32" t="str">
        <f t="shared" si="15"/>
        <v>540</v>
      </c>
      <c r="L32">
        <f t="shared" si="16"/>
        <v>7614</v>
      </c>
      <c r="M32">
        <f t="shared" si="17"/>
        <v>0</v>
      </c>
    </row>
    <row r="33" spans="1:13" ht="15">
      <c r="A33">
        <v>200205</v>
      </c>
      <c r="B33" s="2">
        <v>0.7495717592592593</v>
      </c>
      <c r="C33">
        <v>1714634</v>
      </c>
      <c r="D33">
        <v>7</v>
      </c>
      <c r="E33">
        <f t="shared" si="9"/>
        <v>1662340</v>
      </c>
      <c r="F33" t="str">
        <f t="shared" si="10"/>
        <v>Digit</v>
      </c>
      <c r="G33" t="str">
        <f t="shared" si="11"/>
        <v>Fristbeat</v>
      </c>
      <c r="H33">
        <f t="shared" si="12"/>
        <v>1</v>
      </c>
      <c r="I33" t="b">
        <f t="shared" si="13"/>
        <v>1</v>
      </c>
      <c r="J33" t="str">
        <f t="shared" si="14"/>
        <v>703</v>
      </c>
      <c r="K33" t="str">
        <f t="shared" si="15"/>
        <v>540</v>
      </c>
      <c r="L33">
        <f t="shared" si="16"/>
        <v>1669954</v>
      </c>
      <c r="M33">
        <f t="shared" si="17"/>
        <v>0</v>
      </c>
    </row>
    <row r="34" spans="1:13" ht="15">
      <c r="A34">
        <v>200205</v>
      </c>
      <c r="B34" s="2">
        <v>0.7495949074074074</v>
      </c>
      <c r="C34">
        <v>1716336</v>
      </c>
      <c r="D34">
        <v>0</v>
      </c>
      <c r="E34">
        <f t="shared" si="9"/>
        <v>1702</v>
      </c>
      <c r="F34" t="str">
        <f t="shared" si="10"/>
        <v>Digit</v>
      </c>
      <c r="G34" t="str">
        <f t="shared" si="11"/>
        <v>Contbeat</v>
      </c>
      <c r="H34">
        <f t="shared" si="12"/>
        <v>2</v>
      </c>
      <c r="I34" t="b">
        <f t="shared" si="13"/>
        <v>0</v>
      </c>
      <c r="J34" t="str">
        <f t="shared" si="14"/>
        <v>703</v>
      </c>
      <c r="K34" t="str">
        <f t="shared" si="15"/>
        <v>540</v>
      </c>
      <c r="L34">
        <f t="shared" si="16"/>
        <v>1671656</v>
      </c>
      <c r="M34">
        <f t="shared" si="17"/>
        <v>0</v>
      </c>
    </row>
    <row r="35" spans="1:13" ht="15">
      <c r="A35">
        <v>200205</v>
      </c>
      <c r="B35" s="2">
        <v>0.7496064814814815</v>
      </c>
      <c r="C35">
        <v>1717456</v>
      </c>
      <c r="D35">
        <v>3</v>
      </c>
      <c r="E35">
        <f t="shared" si="9"/>
        <v>1120</v>
      </c>
      <c r="F35" t="str">
        <f t="shared" si="10"/>
        <v>Digit</v>
      </c>
      <c r="G35" t="str">
        <f t="shared" si="11"/>
        <v>Contbeat</v>
      </c>
      <c r="H35">
        <f t="shared" si="12"/>
        <v>3</v>
      </c>
      <c r="I35" t="b">
        <f t="shared" si="13"/>
        <v>0</v>
      </c>
      <c r="J35" t="str">
        <f t="shared" si="14"/>
        <v>703</v>
      </c>
      <c r="K35" t="str">
        <f t="shared" si="15"/>
        <v>540</v>
      </c>
      <c r="L35">
        <f t="shared" si="16"/>
        <v>1672776</v>
      </c>
      <c r="M35">
        <f t="shared" si="17"/>
        <v>0</v>
      </c>
    </row>
    <row r="36" spans="1:13" ht="15">
      <c r="A36">
        <v>200205</v>
      </c>
      <c r="B36" s="2">
        <v>0.7496064814814815</v>
      </c>
      <c r="C36">
        <v>1717860</v>
      </c>
      <c r="D36">
        <v>3</v>
      </c>
      <c r="E36">
        <f t="shared" si="9"/>
        <v>404</v>
      </c>
      <c r="F36" t="str">
        <f t="shared" si="10"/>
        <v>Digit</v>
      </c>
      <c r="G36" t="str">
        <f t="shared" si="11"/>
        <v>Contbeat</v>
      </c>
      <c r="H36">
        <f t="shared" si="12"/>
        <v>1</v>
      </c>
      <c r="I36" t="b">
        <f t="shared" si="13"/>
        <v>0</v>
      </c>
      <c r="J36" t="str">
        <f t="shared" si="14"/>
        <v>703</v>
      </c>
      <c r="K36" t="str">
        <f t="shared" si="15"/>
        <v>540</v>
      </c>
      <c r="L36">
        <f t="shared" si="16"/>
        <v>1673180</v>
      </c>
      <c r="M36">
        <f t="shared" si="17"/>
        <v>1673180</v>
      </c>
    </row>
    <row r="37" spans="1:13" ht="15">
      <c r="A37">
        <v>200205</v>
      </c>
      <c r="B37" s="2">
        <v>0.7601157407407407</v>
      </c>
      <c r="C37">
        <v>2625709</v>
      </c>
      <c r="D37">
        <v>10</v>
      </c>
      <c r="E37">
        <f t="shared" si="9"/>
        <v>907849</v>
      </c>
      <c r="F37" t="str">
        <f t="shared" si="10"/>
        <v>command</v>
      </c>
      <c r="G37" t="str">
        <f t="shared" si="11"/>
        <v>Fristbeat</v>
      </c>
      <c r="H37">
        <f t="shared" si="12"/>
        <v>1</v>
      </c>
      <c r="I37" t="b">
        <f t="shared" si="13"/>
        <v>0</v>
      </c>
      <c r="J37" t="str">
        <f t="shared" si="14"/>
        <v>540</v>
      </c>
      <c r="K37" t="str">
        <f t="shared" si="15"/>
        <v>703</v>
      </c>
      <c r="L37">
        <f t="shared" si="16"/>
        <v>907849</v>
      </c>
      <c r="M37">
        <f t="shared" si="17"/>
        <v>907849</v>
      </c>
    </row>
    <row r="38" spans="1:13" ht="15">
      <c r="A38">
        <v>200205</v>
      </c>
      <c r="B38" s="2">
        <v>0.761724537037037</v>
      </c>
      <c r="C38">
        <v>2764991</v>
      </c>
      <c r="D38">
        <v>10</v>
      </c>
      <c r="E38">
        <f t="shared" si="9"/>
        <v>139282</v>
      </c>
      <c r="F38" t="str">
        <f t="shared" si="10"/>
        <v>command</v>
      </c>
      <c r="G38" t="str">
        <f t="shared" si="11"/>
        <v>Fristbeat</v>
      </c>
      <c r="H38">
        <f t="shared" si="12"/>
        <v>1</v>
      </c>
      <c r="I38" t="b">
        <f t="shared" si="13"/>
        <v>0</v>
      </c>
      <c r="J38" t="str">
        <f t="shared" si="14"/>
        <v>703</v>
      </c>
      <c r="K38" t="str">
        <f t="shared" si="15"/>
        <v>540</v>
      </c>
      <c r="L38">
        <f t="shared" si="16"/>
        <v>139282</v>
      </c>
      <c r="M38">
        <f t="shared" si="17"/>
        <v>139282</v>
      </c>
    </row>
    <row r="39" spans="1:13" ht="15">
      <c r="A39">
        <v>200205</v>
      </c>
      <c r="B39" s="2">
        <v>0.7617824074074074</v>
      </c>
      <c r="C39">
        <v>2769661</v>
      </c>
      <c r="D39">
        <v>10</v>
      </c>
      <c r="E39">
        <f t="shared" si="9"/>
        <v>4670</v>
      </c>
      <c r="F39" t="str">
        <f t="shared" si="10"/>
        <v>command</v>
      </c>
      <c r="G39" t="str">
        <f t="shared" si="11"/>
        <v>Fristbeat</v>
      </c>
      <c r="H39">
        <f t="shared" si="12"/>
        <v>1</v>
      </c>
      <c r="I39" t="b">
        <f t="shared" si="13"/>
        <v>0</v>
      </c>
      <c r="J39" t="str">
        <f t="shared" si="14"/>
        <v>540</v>
      </c>
      <c r="K39" t="str">
        <f t="shared" si="15"/>
        <v>703</v>
      </c>
      <c r="L39">
        <f t="shared" si="16"/>
        <v>4670</v>
      </c>
      <c r="M39">
        <f t="shared" si="17"/>
        <v>4670</v>
      </c>
    </row>
    <row r="40" spans="1:13" ht="15">
      <c r="A40">
        <v>200205</v>
      </c>
      <c r="B40" s="2">
        <v>0.7617939814814815</v>
      </c>
      <c r="C40">
        <v>2770418</v>
      </c>
      <c r="D40">
        <v>10</v>
      </c>
      <c r="E40">
        <f t="shared" si="9"/>
        <v>757</v>
      </c>
      <c r="F40" t="str">
        <f t="shared" si="10"/>
        <v>command</v>
      </c>
      <c r="G40" t="str">
        <f t="shared" si="11"/>
        <v>Fristbeat</v>
      </c>
      <c r="H40">
        <f t="shared" si="12"/>
        <v>1</v>
      </c>
      <c r="I40" t="b">
        <f t="shared" si="13"/>
        <v>0</v>
      </c>
      <c r="J40" t="str">
        <f t="shared" si="14"/>
        <v>703</v>
      </c>
      <c r="K40" t="str">
        <f t="shared" si="15"/>
        <v>540</v>
      </c>
      <c r="L40">
        <f t="shared" si="16"/>
        <v>757</v>
      </c>
      <c r="M40">
        <f t="shared" si="17"/>
        <v>757</v>
      </c>
    </row>
    <row r="41" spans="1:13" ht="15">
      <c r="A41">
        <v>200205</v>
      </c>
      <c r="B41" s="2">
        <v>0.7625925925925926</v>
      </c>
      <c r="C41">
        <v>2839568</v>
      </c>
      <c r="D41">
        <v>10</v>
      </c>
      <c r="E41">
        <f t="shared" si="9"/>
        <v>69150</v>
      </c>
      <c r="F41" t="str">
        <f t="shared" si="10"/>
        <v>command</v>
      </c>
      <c r="G41" t="str">
        <f t="shared" si="11"/>
        <v>Fristbeat</v>
      </c>
      <c r="H41">
        <f t="shared" si="12"/>
        <v>1</v>
      </c>
      <c r="I41" t="b">
        <f t="shared" si="13"/>
        <v>0</v>
      </c>
      <c r="J41" t="str">
        <f t="shared" si="14"/>
        <v>540</v>
      </c>
      <c r="K41" t="str">
        <f t="shared" si="15"/>
        <v>703</v>
      </c>
      <c r="L41">
        <f t="shared" si="16"/>
        <v>69150</v>
      </c>
      <c r="M41">
        <f t="shared" si="17"/>
        <v>69150</v>
      </c>
    </row>
    <row r="42" spans="1:13" ht="15">
      <c r="A42">
        <v>200205</v>
      </c>
      <c r="B42" s="2">
        <v>0.7652777777777778</v>
      </c>
      <c r="C42">
        <v>3071479</v>
      </c>
      <c r="D42">
        <v>10</v>
      </c>
      <c r="E42">
        <f t="shared" si="9"/>
        <v>231911</v>
      </c>
      <c r="F42" t="str">
        <f t="shared" si="10"/>
        <v>command</v>
      </c>
      <c r="G42" t="str">
        <f t="shared" si="11"/>
        <v>Fristbeat</v>
      </c>
      <c r="H42">
        <f t="shared" si="12"/>
        <v>1</v>
      </c>
      <c r="I42" t="b">
        <f t="shared" si="13"/>
        <v>0</v>
      </c>
      <c r="J42" t="str">
        <f t="shared" si="14"/>
        <v>703</v>
      </c>
      <c r="K42" t="str">
        <f t="shared" si="15"/>
        <v>540</v>
      </c>
      <c r="L42">
        <f t="shared" si="16"/>
        <v>231911</v>
      </c>
      <c r="M42">
        <f t="shared" si="17"/>
        <v>231911</v>
      </c>
    </row>
    <row r="43" spans="1:13" ht="15">
      <c r="A43">
        <v>200205</v>
      </c>
      <c r="B43" s="2">
        <v>0.7680902777777777</v>
      </c>
      <c r="C43">
        <v>3315343</v>
      </c>
      <c r="D43">
        <v>10</v>
      </c>
      <c r="E43">
        <f t="shared" si="9"/>
        <v>243864</v>
      </c>
      <c r="F43" t="str">
        <f t="shared" si="10"/>
        <v>command</v>
      </c>
      <c r="G43" t="str">
        <f t="shared" si="11"/>
        <v>Fristbeat</v>
      </c>
      <c r="H43">
        <f t="shared" si="12"/>
        <v>1</v>
      </c>
      <c r="I43" t="b">
        <f t="shared" si="13"/>
        <v>0</v>
      </c>
      <c r="J43" t="str">
        <f t="shared" si="14"/>
        <v>540</v>
      </c>
      <c r="K43" t="str">
        <f t="shared" si="15"/>
        <v>703</v>
      </c>
      <c r="L43">
        <f t="shared" si="16"/>
        <v>243864</v>
      </c>
      <c r="M43">
        <f t="shared" si="17"/>
        <v>243864</v>
      </c>
    </row>
    <row r="44" spans="1:13" ht="15">
      <c r="A44">
        <v>200205</v>
      </c>
      <c r="B44" s="2">
        <v>0.7687037037037037</v>
      </c>
      <c r="C44">
        <v>3368395</v>
      </c>
      <c r="D44">
        <v>10</v>
      </c>
      <c r="E44">
        <f t="shared" si="9"/>
        <v>53052</v>
      </c>
      <c r="F44" t="str">
        <f t="shared" si="10"/>
        <v>command</v>
      </c>
      <c r="G44" t="str">
        <f t="shared" si="11"/>
        <v>Fristbeat</v>
      </c>
      <c r="H44">
        <f t="shared" si="12"/>
        <v>1</v>
      </c>
      <c r="I44" t="b">
        <f t="shared" si="13"/>
        <v>0</v>
      </c>
      <c r="J44" t="str">
        <f t="shared" si="14"/>
        <v>703</v>
      </c>
      <c r="K44" t="str">
        <f t="shared" si="15"/>
        <v>540</v>
      </c>
      <c r="L44">
        <f t="shared" si="16"/>
        <v>53052</v>
      </c>
      <c r="M44">
        <f t="shared" si="17"/>
        <v>53052</v>
      </c>
    </row>
    <row r="45" spans="1:13" ht="15">
      <c r="A45">
        <v>200205</v>
      </c>
      <c r="B45" s="2">
        <v>0.7687152777777778</v>
      </c>
      <c r="C45">
        <v>3368756</v>
      </c>
      <c r="D45">
        <v>10</v>
      </c>
      <c r="E45">
        <f t="shared" si="9"/>
        <v>361</v>
      </c>
      <c r="F45" t="str">
        <f t="shared" si="10"/>
        <v>command</v>
      </c>
      <c r="G45" t="str">
        <f t="shared" si="11"/>
        <v>Fristbeat</v>
      </c>
      <c r="H45">
        <f t="shared" si="12"/>
        <v>1</v>
      </c>
      <c r="I45" t="b">
        <f t="shared" si="13"/>
        <v>0</v>
      </c>
      <c r="J45" t="str">
        <f t="shared" si="14"/>
        <v>540</v>
      </c>
      <c r="K45" t="str">
        <f t="shared" si="15"/>
        <v>703</v>
      </c>
      <c r="L45">
        <f t="shared" si="16"/>
        <v>361</v>
      </c>
      <c r="M45">
        <f t="shared" si="17"/>
        <v>361</v>
      </c>
    </row>
    <row r="46" spans="1:13" ht="15">
      <c r="A46">
        <v>200205</v>
      </c>
      <c r="B46" s="2">
        <v>0.7687152777777778</v>
      </c>
      <c r="C46">
        <v>3369376</v>
      </c>
      <c r="D46">
        <v>10</v>
      </c>
      <c r="E46">
        <f t="shared" si="9"/>
        <v>620</v>
      </c>
      <c r="F46" t="str">
        <f t="shared" si="10"/>
        <v>command</v>
      </c>
      <c r="G46" t="str">
        <f t="shared" si="11"/>
        <v>Fristbeat</v>
      </c>
      <c r="H46">
        <f t="shared" si="12"/>
        <v>1</v>
      </c>
      <c r="I46" t="b">
        <f t="shared" si="13"/>
        <v>0</v>
      </c>
      <c r="J46" t="str">
        <f t="shared" si="14"/>
        <v>703</v>
      </c>
      <c r="K46" t="str">
        <f t="shared" si="15"/>
        <v>540</v>
      </c>
      <c r="L46">
        <f t="shared" si="16"/>
        <v>620</v>
      </c>
      <c r="M46">
        <f t="shared" si="17"/>
        <v>620</v>
      </c>
    </row>
    <row r="47" spans="1:13" ht="15">
      <c r="A47">
        <v>200205</v>
      </c>
      <c r="B47" s="2">
        <v>0.7706018518518518</v>
      </c>
      <c r="C47">
        <v>3532465</v>
      </c>
      <c r="D47">
        <v>10</v>
      </c>
      <c r="E47">
        <f t="shared" si="9"/>
        <v>163089</v>
      </c>
      <c r="F47" t="str">
        <f t="shared" si="10"/>
        <v>command</v>
      </c>
      <c r="G47" t="str">
        <f t="shared" si="11"/>
        <v>Fristbeat</v>
      </c>
      <c r="H47">
        <f t="shared" si="12"/>
        <v>1</v>
      </c>
      <c r="I47" t="b">
        <f t="shared" si="13"/>
        <v>0</v>
      </c>
      <c r="J47" t="str">
        <f t="shared" si="14"/>
        <v>540</v>
      </c>
      <c r="K47" t="str">
        <f t="shared" si="15"/>
        <v>703</v>
      </c>
      <c r="L47">
        <f t="shared" si="16"/>
        <v>163089</v>
      </c>
      <c r="M47">
        <f t="shared" si="17"/>
        <v>163089</v>
      </c>
    </row>
    <row r="48" spans="1:13" ht="15">
      <c r="A48">
        <v>200205</v>
      </c>
      <c r="B48" s="2">
        <v>0.7730787037037037</v>
      </c>
      <c r="C48">
        <v>3745565</v>
      </c>
      <c r="D48">
        <v>10</v>
      </c>
      <c r="E48">
        <f t="shared" si="9"/>
        <v>213100</v>
      </c>
      <c r="F48" t="str">
        <f t="shared" si="10"/>
        <v>command</v>
      </c>
      <c r="G48" t="str">
        <f t="shared" si="11"/>
        <v>Fristbeat</v>
      </c>
      <c r="H48">
        <f t="shared" si="12"/>
        <v>1</v>
      </c>
      <c r="I48" t="b">
        <f t="shared" si="13"/>
        <v>0</v>
      </c>
      <c r="J48" t="str">
        <f t="shared" si="14"/>
        <v>703</v>
      </c>
      <c r="K48" t="str">
        <f t="shared" si="15"/>
        <v>540</v>
      </c>
      <c r="L48">
        <f t="shared" si="16"/>
        <v>213100</v>
      </c>
      <c r="M48">
        <f t="shared" si="17"/>
        <v>213100</v>
      </c>
    </row>
    <row r="49" spans="1:13" ht="15">
      <c r="A49">
        <v>200205</v>
      </c>
      <c r="B49" s="2">
        <v>0.7730787037037037</v>
      </c>
      <c r="C49">
        <v>3745925</v>
      </c>
      <c r="D49">
        <v>10</v>
      </c>
      <c r="E49">
        <f t="shared" si="9"/>
        <v>360</v>
      </c>
      <c r="F49" t="str">
        <f t="shared" si="10"/>
        <v>command</v>
      </c>
      <c r="G49" t="str">
        <f t="shared" si="11"/>
        <v>Fristbeat</v>
      </c>
      <c r="H49">
        <f t="shared" si="12"/>
        <v>1</v>
      </c>
      <c r="I49" t="b">
        <f t="shared" si="13"/>
        <v>0</v>
      </c>
      <c r="J49" t="str">
        <f t="shared" si="14"/>
        <v>540</v>
      </c>
      <c r="K49" t="str">
        <f t="shared" si="15"/>
        <v>703</v>
      </c>
      <c r="L49">
        <f t="shared" si="16"/>
        <v>360</v>
      </c>
      <c r="M49">
        <f t="shared" si="17"/>
        <v>360</v>
      </c>
    </row>
    <row r="50" spans="1:13" ht="15">
      <c r="A50">
        <v>200205</v>
      </c>
      <c r="B50" s="2">
        <v>0.7731018518518519</v>
      </c>
      <c r="C50">
        <v>3748102</v>
      </c>
      <c r="D50">
        <v>10</v>
      </c>
      <c r="E50">
        <f t="shared" si="9"/>
        <v>2177</v>
      </c>
      <c r="F50" t="str">
        <f t="shared" si="10"/>
        <v>command</v>
      </c>
      <c r="G50" t="str">
        <f t="shared" si="11"/>
        <v>Fristbeat</v>
      </c>
      <c r="H50">
        <f t="shared" si="12"/>
        <v>1</v>
      </c>
      <c r="I50" t="b">
        <f t="shared" si="13"/>
        <v>0</v>
      </c>
      <c r="J50" t="str">
        <f t="shared" si="14"/>
        <v>703</v>
      </c>
      <c r="K50" t="str">
        <f t="shared" si="15"/>
        <v>540</v>
      </c>
      <c r="L50">
        <f t="shared" si="16"/>
        <v>2177</v>
      </c>
      <c r="M50">
        <f t="shared" si="17"/>
        <v>0</v>
      </c>
    </row>
    <row r="51" spans="1:13" ht="15">
      <c r="A51">
        <v>200205</v>
      </c>
      <c r="B51" s="2">
        <v>0.7773263888888889</v>
      </c>
      <c r="C51">
        <v>4113184</v>
      </c>
      <c r="D51">
        <v>2</v>
      </c>
      <c r="E51">
        <f t="shared" si="9"/>
        <v>365082</v>
      </c>
      <c r="F51" t="str">
        <f t="shared" si="10"/>
        <v>Digit</v>
      </c>
      <c r="G51" t="str">
        <f t="shared" si="11"/>
        <v>Fristbeat</v>
      </c>
      <c r="H51">
        <f t="shared" si="12"/>
        <v>1</v>
      </c>
      <c r="I51" t="b">
        <f t="shared" si="13"/>
        <v>1</v>
      </c>
      <c r="J51" t="str">
        <f t="shared" si="14"/>
        <v>703</v>
      </c>
      <c r="K51" t="str">
        <f t="shared" si="15"/>
        <v>540</v>
      </c>
      <c r="L51">
        <f t="shared" si="16"/>
        <v>367259</v>
      </c>
      <c r="M51">
        <f t="shared" si="17"/>
        <v>367259</v>
      </c>
    </row>
    <row r="52" spans="1:13" ht="15">
      <c r="A52">
        <v>200205</v>
      </c>
      <c r="B52" s="2">
        <v>0.7774074074074074</v>
      </c>
      <c r="C52">
        <v>4119791</v>
      </c>
      <c r="D52">
        <v>10</v>
      </c>
      <c r="E52">
        <f t="shared" si="9"/>
        <v>6607</v>
      </c>
      <c r="F52" t="str">
        <f t="shared" si="10"/>
        <v>command</v>
      </c>
      <c r="G52" t="str">
        <f t="shared" si="11"/>
        <v>Fristbeat</v>
      </c>
      <c r="H52">
        <f t="shared" si="12"/>
        <v>1</v>
      </c>
      <c r="I52" t="b">
        <f t="shared" si="13"/>
        <v>0</v>
      </c>
      <c r="J52" t="str">
        <f t="shared" si="14"/>
        <v>540</v>
      </c>
      <c r="K52" t="str">
        <f t="shared" si="15"/>
        <v>703</v>
      </c>
      <c r="L52">
        <f t="shared" si="16"/>
        <v>6607</v>
      </c>
      <c r="M52">
        <f t="shared" si="17"/>
        <v>6607</v>
      </c>
    </row>
    <row r="53" spans="1:13" ht="15">
      <c r="A53">
        <v>200205</v>
      </c>
      <c r="B53" s="2">
        <v>0.7793055555555556</v>
      </c>
      <c r="C53">
        <v>4284464</v>
      </c>
      <c r="D53">
        <v>10</v>
      </c>
      <c r="E53">
        <f t="shared" si="9"/>
        <v>164673</v>
      </c>
      <c r="F53" t="str">
        <f t="shared" si="10"/>
        <v>command</v>
      </c>
      <c r="G53" t="str">
        <f t="shared" si="11"/>
        <v>Fristbeat</v>
      </c>
      <c r="H53">
        <f t="shared" si="12"/>
        <v>1</v>
      </c>
      <c r="I53" t="b">
        <f t="shared" si="13"/>
        <v>0</v>
      </c>
      <c r="J53" t="str">
        <f t="shared" si="14"/>
        <v>703</v>
      </c>
      <c r="K53" t="str">
        <f t="shared" si="15"/>
        <v>540</v>
      </c>
      <c r="L53">
        <f t="shared" si="16"/>
        <v>164673</v>
      </c>
      <c r="M53">
        <f t="shared" si="17"/>
        <v>164673</v>
      </c>
    </row>
    <row r="54" spans="1:13" ht="15">
      <c r="A54">
        <v>200205</v>
      </c>
      <c r="B54" s="2">
        <v>0.779699074074074</v>
      </c>
      <c r="C54">
        <v>4318218</v>
      </c>
      <c r="D54">
        <v>10</v>
      </c>
      <c r="E54">
        <f t="shared" si="9"/>
        <v>33754</v>
      </c>
      <c r="F54" t="str">
        <f t="shared" si="10"/>
        <v>command</v>
      </c>
      <c r="G54" t="str">
        <f t="shared" si="11"/>
        <v>Fristbeat</v>
      </c>
      <c r="H54">
        <f t="shared" si="12"/>
        <v>1</v>
      </c>
      <c r="I54" t="b">
        <f t="shared" si="13"/>
        <v>0</v>
      </c>
      <c r="J54" t="str">
        <f t="shared" si="14"/>
        <v>540</v>
      </c>
      <c r="K54" t="str">
        <f t="shared" si="15"/>
        <v>703</v>
      </c>
      <c r="L54">
        <f t="shared" si="16"/>
        <v>33754</v>
      </c>
      <c r="M54">
        <f t="shared" si="17"/>
        <v>0</v>
      </c>
    </row>
    <row r="55" spans="1:13" ht="15">
      <c r="A55">
        <v>200205</v>
      </c>
      <c r="B55" s="2">
        <v>0.7797569444444444</v>
      </c>
      <c r="C55">
        <v>4322828</v>
      </c>
      <c r="D55">
        <v>6</v>
      </c>
      <c r="E55">
        <f t="shared" si="9"/>
        <v>4610</v>
      </c>
      <c r="F55" t="str">
        <f t="shared" si="10"/>
        <v>Digit</v>
      </c>
      <c r="G55" t="str">
        <f t="shared" si="11"/>
        <v>Fristbeat</v>
      </c>
      <c r="H55">
        <f t="shared" si="12"/>
        <v>1</v>
      </c>
      <c r="I55" t="b">
        <f t="shared" si="13"/>
        <v>1</v>
      </c>
      <c r="J55" t="str">
        <f t="shared" si="14"/>
        <v>540</v>
      </c>
      <c r="K55" t="str">
        <f t="shared" si="15"/>
        <v>703</v>
      </c>
      <c r="L55">
        <f t="shared" si="16"/>
        <v>38364</v>
      </c>
      <c r="M55">
        <f t="shared" si="17"/>
        <v>0</v>
      </c>
    </row>
    <row r="56" spans="1:13" ht="15">
      <c r="A56">
        <v>200205</v>
      </c>
      <c r="B56" s="2">
        <v>0.7797800925925925</v>
      </c>
      <c r="C56">
        <v>4325036</v>
      </c>
      <c r="D56">
        <v>8</v>
      </c>
      <c r="E56">
        <f t="shared" si="9"/>
        <v>2208</v>
      </c>
      <c r="F56" t="str">
        <f t="shared" si="10"/>
        <v>Digit</v>
      </c>
      <c r="G56" t="str">
        <f t="shared" si="11"/>
        <v>Contbeat</v>
      </c>
      <c r="H56">
        <f t="shared" si="12"/>
        <v>2</v>
      </c>
      <c r="I56" t="b">
        <f t="shared" si="13"/>
        <v>0</v>
      </c>
      <c r="J56" t="str">
        <f t="shared" si="14"/>
        <v>540</v>
      </c>
      <c r="K56" t="str">
        <f t="shared" si="15"/>
        <v>703</v>
      </c>
      <c r="L56">
        <f t="shared" si="16"/>
        <v>40572</v>
      </c>
      <c r="M56">
        <f t="shared" si="17"/>
        <v>40572</v>
      </c>
    </row>
    <row r="57" spans="1:13" ht="15">
      <c r="A57">
        <v>200205</v>
      </c>
      <c r="B57" s="2">
        <v>0.7808333333333333</v>
      </c>
      <c r="C57">
        <v>4415943</v>
      </c>
      <c r="D57">
        <v>10</v>
      </c>
      <c r="E57">
        <f t="shared" si="9"/>
        <v>90907</v>
      </c>
      <c r="F57" t="str">
        <f t="shared" si="10"/>
        <v>command</v>
      </c>
      <c r="G57" t="str">
        <f t="shared" si="11"/>
        <v>Fristbeat</v>
      </c>
      <c r="H57">
        <f t="shared" si="12"/>
        <v>1</v>
      </c>
      <c r="I57" t="b">
        <f t="shared" si="13"/>
        <v>0</v>
      </c>
      <c r="J57" t="str">
        <f t="shared" si="14"/>
        <v>703</v>
      </c>
      <c r="K57" t="str">
        <f t="shared" si="15"/>
        <v>540</v>
      </c>
      <c r="L57">
        <f t="shared" si="16"/>
        <v>90907</v>
      </c>
      <c r="M57">
        <f t="shared" si="17"/>
        <v>90907</v>
      </c>
    </row>
    <row r="58" spans="1:13" ht="15">
      <c r="A58">
        <v>200205</v>
      </c>
      <c r="B58" s="2">
        <v>0.7809375</v>
      </c>
      <c r="C58">
        <v>4425327</v>
      </c>
      <c r="D58">
        <v>10</v>
      </c>
      <c r="E58">
        <f t="shared" si="9"/>
        <v>9384</v>
      </c>
      <c r="F58" t="str">
        <f t="shared" si="10"/>
        <v>command</v>
      </c>
      <c r="G58" t="str">
        <f t="shared" si="11"/>
        <v>Fristbeat</v>
      </c>
      <c r="H58">
        <f t="shared" si="12"/>
        <v>1</v>
      </c>
      <c r="I58" t="b">
        <f t="shared" si="13"/>
        <v>0</v>
      </c>
      <c r="J58" t="str">
        <f t="shared" si="14"/>
        <v>540</v>
      </c>
      <c r="K58" t="str">
        <f t="shared" si="15"/>
        <v>703</v>
      </c>
      <c r="L58">
        <f t="shared" si="16"/>
        <v>9384</v>
      </c>
      <c r="M58">
        <f t="shared" si="17"/>
        <v>9384</v>
      </c>
    </row>
    <row r="59" spans="1:13" ht="15">
      <c r="A59">
        <v>200205</v>
      </c>
      <c r="B59" s="2">
        <v>0.7818402777777779</v>
      </c>
      <c r="C59">
        <v>4502746</v>
      </c>
      <c r="D59">
        <v>10</v>
      </c>
      <c r="E59">
        <f t="shared" si="9"/>
        <v>77419</v>
      </c>
      <c r="F59" t="str">
        <f t="shared" si="10"/>
        <v>command</v>
      </c>
      <c r="G59" t="str">
        <f t="shared" si="11"/>
        <v>Fristbeat</v>
      </c>
      <c r="H59">
        <f t="shared" si="12"/>
        <v>1</v>
      </c>
      <c r="I59" t="b">
        <f t="shared" si="13"/>
        <v>0</v>
      </c>
      <c r="J59" t="str">
        <f t="shared" si="14"/>
        <v>703</v>
      </c>
      <c r="K59" t="str">
        <f t="shared" si="15"/>
        <v>540</v>
      </c>
      <c r="L59">
        <f t="shared" si="16"/>
        <v>77419</v>
      </c>
      <c r="M59">
        <f t="shared" si="17"/>
        <v>77419</v>
      </c>
    </row>
    <row r="60" spans="1:13" ht="15">
      <c r="A60">
        <v>200205</v>
      </c>
      <c r="B60" s="2">
        <v>0.7822569444444444</v>
      </c>
      <c r="C60">
        <v>4538777</v>
      </c>
      <c r="D60">
        <v>10</v>
      </c>
      <c r="E60">
        <f t="shared" si="9"/>
        <v>36031</v>
      </c>
      <c r="F60" t="str">
        <f t="shared" si="10"/>
        <v>command</v>
      </c>
      <c r="G60" t="str">
        <f t="shared" si="11"/>
        <v>Fristbeat</v>
      </c>
      <c r="H60">
        <f t="shared" si="12"/>
        <v>1</v>
      </c>
      <c r="I60" t="b">
        <f t="shared" si="13"/>
        <v>0</v>
      </c>
      <c r="J60" t="str">
        <f t="shared" si="14"/>
        <v>540</v>
      </c>
      <c r="K60" t="str">
        <f t="shared" si="15"/>
        <v>703</v>
      </c>
      <c r="L60">
        <f t="shared" si="16"/>
        <v>36031</v>
      </c>
      <c r="M60">
        <f t="shared" si="17"/>
        <v>0</v>
      </c>
    </row>
    <row r="61" spans="1:13" ht="15">
      <c r="A61">
        <v>200205</v>
      </c>
      <c r="B61" s="2">
        <v>0.786863425925926</v>
      </c>
      <c r="C61">
        <v>4937324</v>
      </c>
      <c r="D61">
        <v>7</v>
      </c>
      <c r="E61">
        <f t="shared" si="9"/>
        <v>398547</v>
      </c>
      <c r="F61" t="str">
        <f t="shared" si="10"/>
        <v>Digit</v>
      </c>
      <c r="G61" t="str">
        <f t="shared" si="11"/>
        <v>Fristbeat</v>
      </c>
      <c r="H61">
        <f t="shared" si="12"/>
        <v>1</v>
      </c>
      <c r="I61" t="b">
        <f t="shared" si="13"/>
        <v>1</v>
      </c>
      <c r="J61" t="str">
        <f t="shared" si="14"/>
        <v>540</v>
      </c>
      <c r="K61" t="str">
        <f t="shared" si="15"/>
        <v>703</v>
      </c>
      <c r="L61">
        <f t="shared" si="16"/>
        <v>434578</v>
      </c>
      <c r="M61">
        <f t="shared" si="17"/>
        <v>0</v>
      </c>
    </row>
    <row r="62" spans="1:13" ht="15">
      <c r="A62">
        <v>200205</v>
      </c>
      <c r="B62" s="2">
        <v>0.7868750000000001</v>
      </c>
      <c r="C62">
        <v>4937728</v>
      </c>
      <c r="D62">
        <v>3</v>
      </c>
      <c r="E62">
        <f t="shared" si="9"/>
        <v>404</v>
      </c>
      <c r="F62" t="str">
        <f t="shared" si="10"/>
        <v>Digit</v>
      </c>
      <c r="G62" t="str">
        <f t="shared" si="11"/>
        <v>Contbeat</v>
      </c>
      <c r="H62">
        <f t="shared" si="12"/>
        <v>2</v>
      </c>
      <c r="I62" t="b">
        <f t="shared" si="13"/>
        <v>0</v>
      </c>
      <c r="J62" t="str">
        <f t="shared" si="14"/>
        <v>540</v>
      </c>
      <c r="K62" t="str">
        <f t="shared" si="15"/>
        <v>703</v>
      </c>
      <c r="L62">
        <f t="shared" si="16"/>
        <v>434982</v>
      </c>
      <c r="M62">
        <f t="shared" si="17"/>
        <v>434982</v>
      </c>
    </row>
    <row r="63" spans="1:13" ht="15">
      <c r="A63">
        <v>200205</v>
      </c>
      <c r="B63" s="2">
        <v>0.7873726851851851</v>
      </c>
      <c r="C63">
        <v>4981195</v>
      </c>
      <c r="D63">
        <v>10</v>
      </c>
      <c r="E63">
        <f t="shared" si="9"/>
        <v>43467</v>
      </c>
      <c r="F63" t="str">
        <f t="shared" si="10"/>
        <v>command</v>
      </c>
      <c r="G63" t="str">
        <f t="shared" si="11"/>
        <v>Fristbeat</v>
      </c>
      <c r="H63">
        <f t="shared" si="12"/>
        <v>1</v>
      </c>
      <c r="I63" t="b">
        <f t="shared" si="13"/>
        <v>0</v>
      </c>
      <c r="J63" t="str">
        <f t="shared" si="14"/>
        <v>703</v>
      </c>
      <c r="K63" t="str">
        <f t="shared" si="15"/>
        <v>540</v>
      </c>
      <c r="L63">
        <f t="shared" si="16"/>
        <v>43467</v>
      </c>
      <c r="M63">
        <f t="shared" si="17"/>
        <v>0</v>
      </c>
    </row>
    <row r="64" spans="1:13" ht="15">
      <c r="A64">
        <v>200205</v>
      </c>
      <c r="B64" s="2">
        <v>0.7878240740740741</v>
      </c>
      <c r="C64">
        <v>5019947</v>
      </c>
      <c r="D64">
        <v>3</v>
      </c>
      <c r="E64">
        <f t="shared" si="9"/>
        <v>38752</v>
      </c>
      <c r="F64" t="str">
        <f t="shared" si="10"/>
        <v>Digit</v>
      </c>
      <c r="G64" t="str">
        <f t="shared" si="11"/>
        <v>Fristbeat</v>
      </c>
      <c r="H64">
        <f t="shared" si="12"/>
        <v>1</v>
      </c>
      <c r="I64" t="b">
        <f t="shared" si="13"/>
        <v>1</v>
      </c>
      <c r="J64" t="str">
        <f t="shared" si="14"/>
        <v>703</v>
      </c>
      <c r="K64" t="str">
        <f t="shared" si="15"/>
        <v>540</v>
      </c>
      <c r="L64">
        <f t="shared" si="16"/>
        <v>82219</v>
      </c>
      <c r="M64">
        <f t="shared" si="17"/>
        <v>0</v>
      </c>
    </row>
    <row r="65" spans="1:13" ht="15">
      <c r="A65">
        <v>200205</v>
      </c>
      <c r="B65" s="2">
        <v>0.7878356481481482</v>
      </c>
      <c r="C65">
        <v>5020841</v>
      </c>
      <c r="D65">
        <v>3</v>
      </c>
      <c r="E65">
        <f t="shared" si="9"/>
        <v>894</v>
      </c>
      <c r="F65" t="str">
        <f t="shared" si="10"/>
        <v>Digit</v>
      </c>
      <c r="G65" t="str">
        <f t="shared" si="11"/>
        <v>Contbeat</v>
      </c>
      <c r="H65">
        <f t="shared" si="12"/>
        <v>2</v>
      </c>
      <c r="I65" t="b">
        <f t="shared" si="13"/>
        <v>0</v>
      </c>
      <c r="J65" t="str">
        <f t="shared" si="14"/>
        <v>703</v>
      </c>
      <c r="K65" t="str">
        <f t="shared" si="15"/>
        <v>540</v>
      </c>
      <c r="L65">
        <f t="shared" si="16"/>
        <v>83113</v>
      </c>
      <c r="M65">
        <f t="shared" si="17"/>
        <v>83113</v>
      </c>
    </row>
    <row r="66" spans="1:13" ht="15">
      <c r="A66">
        <v>200205</v>
      </c>
      <c r="B66" s="2">
        <v>0.7883101851851851</v>
      </c>
      <c r="C66">
        <v>5062318</v>
      </c>
      <c r="D66">
        <v>10</v>
      </c>
      <c r="E66">
        <f t="shared" si="9"/>
        <v>41477</v>
      </c>
      <c r="F66" t="str">
        <f t="shared" si="10"/>
        <v>command</v>
      </c>
      <c r="G66" t="str">
        <f t="shared" si="11"/>
        <v>Fristbeat</v>
      </c>
      <c r="H66">
        <f t="shared" si="12"/>
        <v>1</v>
      </c>
      <c r="I66" t="b">
        <f t="shared" si="13"/>
        <v>0</v>
      </c>
      <c r="J66" t="str">
        <f t="shared" si="14"/>
        <v>540</v>
      </c>
      <c r="K66" t="str">
        <f t="shared" si="15"/>
        <v>703</v>
      </c>
      <c r="L66">
        <f t="shared" si="16"/>
        <v>41477</v>
      </c>
      <c r="M66">
        <f t="shared" si="17"/>
        <v>41477</v>
      </c>
    </row>
    <row r="67" spans="1:13" ht="15">
      <c r="A67">
        <v>200205</v>
      </c>
      <c r="B67" s="2">
        <v>0.7911574074074075</v>
      </c>
      <c r="C67">
        <v>5308298</v>
      </c>
      <c r="D67">
        <v>9</v>
      </c>
      <c r="E67">
        <f t="shared" si="9"/>
        <v>245980</v>
      </c>
      <c r="F67" t="str">
        <f t="shared" si="10"/>
        <v>Digit</v>
      </c>
      <c r="G67" t="str">
        <f t="shared" si="11"/>
        <v>Fristbeat</v>
      </c>
      <c r="H67">
        <f t="shared" si="12"/>
        <v>1</v>
      </c>
      <c r="I67" t="b">
        <f t="shared" si="13"/>
        <v>1</v>
      </c>
      <c r="J67" t="str">
        <f t="shared" si="14"/>
        <v>944</v>
      </c>
      <c r="K67" t="str">
        <f t="shared" si="15"/>
        <v>540</v>
      </c>
      <c r="L67">
        <f t="shared" si="16"/>
        <v>245980</v>
      </c>
      <c r="M67">
        <f t="shared" si="17"/>
        <v>0</v>
      </c>
    </row>
    <row r="68" spans="1:13" ht="15">
      <c r="A68">
        <v>200205</v>
      </c>
      <c r="B68" s="2">
        <v>0.7911689814814814</v>
      </c>
      <c r="C68">
        <v>5308905</v>
      </c>
      <c r="D68">
        <v>4</v>
      </c>
      <c r="E68">
        <f t="shared" si="9"/>
        <v>607</v>
      </c>
      <c r="F68" t="str">
        <f t="shared" si="10"/>
        <v>Digit</v>
      </c>
      <c r="G68" t="str">
        <f t="shared" si="11"/>
        <v>Contbeat</v>
      </c>
      <c r="H68">
        <f t="shared" si="12"/>
        <v>2</v>
      </c>
      <c r="I68" t="b">
        <f t="shared" si="13"/>
        <v>0</v>
      </c>
      <c r="J68" t="str">
        <f t="shared" si="14"/>
        <v>944</v>
      </c>
      <c r="K68" t="str">
        <f t="shared" si="15"/>
        <v>540</v>
      </c>
      <c r="L68">
        <f t="shared" si="16"/>
        <v>246587</v>
      </c>
      <c r="M68">
        <f t="shared" si="17"/>
        <v>0</v>
      </c>
    </row>
    <row r="69" spans="1:13" ht="15">
      <c r="A69">
        <v>200205</v>
      </c>
      <c r="B69" s="2">
        <v>0.7911689814814814</v>
      </c>
      <c r="C69">
        <v>5309309</v>
      </c>
      <c r="D69">
        <v>4</v>
      </c>
      <c r="E69">
        <f t="shared" si="9"/>
        <v>404</v>
      </c>
      <c r="F69" t="str">
        <f t="shared" si="10"/>
        <v>Digit</v>
      </c>
      <c r="G69" t="str">
        <f t="shared" si="11"/>
        <v>Contbeat</v>
      </c>
      <c r="H69">
        <f t="shared" si="12"/>
        <v>3</v>
      </c>
      <c r="I69" t="b">
        <f t="shared" si="13"/>
        <v>0</v>
      </c>
      <c r="J69" t="str">
        <f t="shared" si="14"/>
        <v>944</v>
      </c>
      <c r="K69" t="str">
        <f t="shared" si="15"/>
        <v>540</v>
      </c>
      <c r="L69">
        <f t="shared" si="16"/>
        <v>246991</v>
      </c>
      <c r="M69">
        <f t="shared" si="17"/>
        <v>0</v>
      </c>
    </row>
    <row r="70" spans="1:13" ht="15">
      <c r="A70">
        <v>200205</v>
      </c>
      <c r="B70" s="2">
        <v>0.7714004629629629</v>
      </c>
      <c r="C70">
        <v>2</v>
      </c>
      <c r="D70">
        <v>100</v>
      </c>
      <c r="E70">
        <f t="shared" si="9"/>
        <v>0</v>
      </c>
      <c r="F70" t="str">
        <f t="shared" si="10"/>
        <v>command</v>
      </c>
      <c r="G70" t="str">
        <f t="shared" si="11"/>
        <v>Fristbeat</v>
      </c>
      <c r="H70">
        <f t="shared" si="12"/>
        <v>1</v>
      </c>
      <c r="I70" t="b">
        <f t="shared" si="13"/>
        <v>0</v>
      </c>
      <c r="J70" t="str">
        <f t="shared" si="14"/>
        <v>944</v>
      </c>
      <c r="K70" t="str">
        <f t="shared" si="15"/>
        <v>540</v>
      </c>
      <c r="L70">
        <f t="shared" si="16"/>
        <v>0</v>
      </c>
      <c r="M70">
        <f t="shared" si="17"/>
        <v>0</v>
      </c>
    </row>
    <row r="71" spans="1:13" ht="15">
      <c r="A71">
        <v>200205</v>
      </c>
      <c r="B71" s="2">
        <v>0.7716203703703703</v>
      </c>
      <c r="C71">
        <v>19420</v>
      </c>
      <c r="D71">
        <v>4</v>
      </c>
      <c r="E71">
        <f t="shared" si="9"/>
        <v>19418</v>
      </c>
      <c r="F71" t="str">
        <f t="shared" si="10"/>
        <v>Digit</v>
      </c>
      <c r="G71" t="str">
        <f t="shared" si="11"/>
        <v>Fristbeat</v>
      </c>
      <c r="H71">
        <f t="shared" si="12"/>
        <v>1</v>
      </c>
      <c r="I71" t="b">
        <f t="shared" si="13"/>
        <v>1</v>
      </c>
      <c r="J71" t="str">
        <f t="shared" si="14"/>
        <v>484</v>
      </c>
      <c r="K71" t="str">
        <f t="shared" si="15"/>
        <v>944</v>
      </c>
      <c r="L71">
        <f t="shared" si="16"/>
        <v>19418</v>
      </c>
      <c r="M71">
        <f t="shared" si="17"/>
        <v>0</v>
      </c>
    </row>
    <row r="72" spans="1:13" ht="15">
      <c r="A72">
        <v>200205</v>
      </c>
      <c r="B72" s="2">
        <v>0.7716319444444445</v>
      </c>
      <c r="C72">
        <v>20096</v>
      </c>
      <c r="D72">
        <v>8</v>
      </c>
      <c r="E72">
        <f t="shared" si="9"/>
        <v>676</v>
      </c>
      <c r="F72" t="str">
        <f t="shared" si="10"/>
        <v>Digit</v>
      </c>
      <c r="G72" t="str">
        <f t="shared" si="11"/>
        <v>Contbeat</v>
      </c>
      <c r="H72">
        <f t="shared" si="12"/>
        <v>2</v>
      </c>
      <c r="I72" t="b">
        <f t="shared" si="13"/>
        <v>0</v>
      </c>
      <c r="J72" t="str">
        <f t="shared" si="14"/>
        <v>484</v>
      </c>
      <c r="K72" t="str">
        <f t="shared" si="15"/>
        <v>944</v>
      </c>
      <c r="L72">
        <f t="shared" si="16"/>
        <v>20094</v>
      </c>
      <c r="M72">
        <f t="shared" si="17"/>
        <v>0</v>
      </c>
    </row>
    <row r="73" spans="1:13" ht="15">
      <c r="A73">
        <v>200205</v>
      </c>
      <c r="B73" s="2">
        <v>0.7716319444444445</v>
      </c>
      <c r="C73">
        <v>20654</v>
      </c>
      <c r="D73">
        <v>4</v>
      </c>
      <c r="E73">
        <f t="shared" si="9"/>
        <v>558</v>
      </c>
      <c r="F73" t="str">
        <f t="shared" si="10"/>
        <v>Digit</v>
      </c>
      <c r="G73" t="str">
        <f t="shared" si="11"/>
        <v>Contbeat</v>
      </c>
      <c r="H73">
        <f t="shared" si="12"/>
        <v>3</v>
      </c>
      <c r="I73" t="b">
        <f t="shared" si="13"/>
        <v>0</v>
      </c>
      <c r="J73" t="str">
        <f t="shared" si="14"/>
        <v>484</v>
      </c>
      <c r="K73" t="str">
        <f t="shared" si="15"/>
        <v>944</v>
      </c>
      <c r="L73">
        <f t="shared" si="16"/>
        <v>20652</v>
      </c>
      <c r="M73">
        <f t="shared" si="17"/>
        <v>0</v>
      </c>
    </row>
    <row r="74" spans="1:13" ht="15">
      <c r="A74">
        <v>200205</v>
      </c>
      <c r="B74" s="2">
        <v>0.7716435185185185</v>
      </c>
      <c r="C74">
        <v>21059</v>
      </c>
      <c r="D74">
        <v>4</v>
      </c>
      <c r="E74">
        <f t="shared" si="9"/>
        <v>405</v>
      </c>
      <c r="F74" t="str">
        <f t="shared" si="10"/>
        <v>Digit</v>
      </c>
      <c r="G74" t="str">
        <f t="shared" si="11"/>
        <v>Contbeat</v>
      </c>
      <c r="H74">
        <f t="shared" si="12"/>
        <v>1</v>
      </c>
      <c r="I74" t="b">
        <f t="shared" si="13"/>
        <v>0</v>
      </c>
      <c r="J74" t="str">
        <f t="shared" si="14"/>
        <v>484</v>
      </c>
      <c r="K74" t="str">
        <f t="shared" si="15"/>
        <v>944</v>
      </c>
      <c r="L74">
        <f t="shared" si="16"/>
        <v>21057</v>
      </c>
      <c r="M74">
        <f t="shared" si="17"/>
        <v>21057</v>
      </c>
    </row>
    <row r="75" spans="1:13" ht="15">
      <c r="A75">
        <v>200205</v>
      </c>
      <c r="B75" s="2">
        <v>0.7770717592592593</v>
      </c>
      <c r="C75">
        <v>490585</v>
      </c>
      <c r="D75">
        <v>10</v>
      </c>
      <c r="E75">
        <f aca="true" t="shared" si="18" ref="E75:E138">IF(D75=100,0,C75-C74)</f>
        <v>469526</v>
      </c>
      <c r="F75" t="str">
        <f aca="true" t="shared" si="19" ref="F75:F138">IF(D75&lt;=9,"Digit","command")</f>
        <v>command</v>
      </c>
      <c r="G75" t="str">
        <f aca="true" t="shared" si="20" ref="G75:G138">IF((D75&gt;9),"Fristbeat",(IF(E75&gt;3000,"Fristbeat",(IF((F74="command"),"Fristbeat","Contbeat")))))</f>
        <v>Fristbeat</v>
      </c>
      <c r="H75">
        <f aca="true" t="shared" si="21" ref="H75:H138">IF((G75="Contbeat"),(IF(H74=3,1,H74+1)),1)</f>
        <v>1</v>
      </c>
      <c r="I75" t="b">
        <f aca="true" t="shared" si="22" ref="I75:I138">AND(F75="Digit",G75="Fristbeat")</f>
        <v>0</v>
      </c>
      <c r="J75" t="str">
        <f aca="true" t="shared" si="23" ref="J75:J138">IF(D75=12,J74-1,(IF(D75=11,J74+1,(IF(D75=10,K74,(IF(I75=TRUE,IF(H75+H76+H77=6,(CONCATENATE(D75,D76,D77)),J74),J74)))))))</f>
        <v>944</v>
      </c>
      <c r="K75" t="str">
        <f aca="true" t="shared" si="24" ref="K75:K138">IF(J75=J74,K74,J74)</f>
        <v>484</v>
      </c>
      <c r="L75">
        <f aca="true" t="shared" si="25" ref="L75:L138">IF(D75=100,0,(IF(J75=J74,L74+C75-C74,C75-C74)))</f>
        <v>469526</v>
      </c>
      <c r="M75">
        <f aca="true" t="shared" si="26" ref="M75:M138">IF(J75=J76,,L75)</f>
        <v>469526</v>
      </c>
    </row>
    <row r="76" spans="1:13" ht="15">
      <c r="A76">
        <v>200205</v>
      </c>
      <c r="B76" s="2">
        <v>0.7771296296296296</v>
      </c>
      <c r="C76">
        <v>494945</v>
      </c>
      <c r="D76">
        <v>10</v>
      </c>
      <c r="E76">
        <f t="shared" si="18"/>
        <v>4360</v>
      </c>
      <c r="F76" t="str">
        <f t="shared" si="19"/>
        <v>command</v>
      </c>
      <c r="G76" t="str">
        <f t="shared" si="20"/>
        <v>Fristbeat</v>
      </c>
      <c r="H76">
        <f t="shared" si="21"/>
        <v>1</v>
      </c>
      <c r="I76" t="b">
        <f t="shared" si="22"/>
        <v>0</v>
      </c>
      <c r="J76" t="str">
        <f t="shared" si="23"/>
        <v>484</v>
      </c>
      <c r="K76" t="str">
        <f t="shared" si="24"/>
        <v>944</v>
      </c>
      <c r="L76">
        <f t="shared" si="25"/>
        <v>4360</v>
      </c>
      <c r="M76">
        <f t="shared" si="26"/>
        <v>4360</v>
      </c>
    </row>
    <row r="77" spans="1:13" ht="15">
      <c r="A77">
        <v>200205</v>
      </c>
      <c r="B77" s="2">
        <v>0.7771296296296296</v>
      </c>
      <c r="C77">
        <v>495837</v>
      </c>
      <c r="D77">
        <v>10</v>
      </c>
      <c r="E77">
        <f t="shared" si="18"/>
        <v>892</v>
      </c>
      <c r="F77" t="str">
        <f t="shared" si="19"/>
        <v>command</v>
      </c>
      <c r="G77" t="str">
        <f t="shared" si="20"/>
        <v>Fristbeat</v>
      </c>
      <c r="H77">
        <f t="shared" si="21"/>
        <v>1</v>
      </c>
      <c r="I77" t="b">
        <f t="shared" si="22"/>
        <v>0</v>
      </c>
      <c r="J77" t="str">
        <f t="shared" si="23"/>
        <v>944</v>
      </c>
      <c r="K77" t="str">
        <f t="shared" si="24"/>
        <v>484</v>
      </c>
      <c r="L77">
        <f t="shared" si="25"/>
        <v>892</v>
      </c>
      <c r="M77">
        <f t="shared" si="26"/>
        <v>892</v>
      </c>
    </row>
    <row r="78" spans="1:13" ht="15">
      <c r="A78">
        <v>200205</v>
      </c>
      <c r="B78" s="2">
        <v>0.7781712962962963</v>
      </c>
      <c r="C78">
        <v>585201</v>
      </c>
      <c r="D78">
        <v>10</v>
      </c>
      <c r="E78">
        <f t="shared" si="18"/>
        <v>89364</v>
      </c>
      <c r="F78" t="str">
        <f t="shared" si="19"/>
        <v>command</v>
      </c>
      <c r="G78" t="str">
        <f t="shared" si="20"/>
        <v>Fristbeat</v>
      </c>
      <c r="H78">
        <f t="shared" si="21"/>
        <v>1</v>
      </c>
      <c r="I78" t="b">
        <f t="shared" si="22"/>
        <v>0</v>
      </c>
      <c r="J78" t="str">
        <f t="shared" si="23"/>
        <v>484</v>
      </c>
      <c r="K78" t="str">
        <f t="shared" si="24"/>
        <v>944</v>
      </c>
      <c r="L78">
        <f t="shared" si="25"/>
        <v>89364</v>
      </c>
      <c r="M78">
        <f t="shared" si="26"/>
        <v>89364</v>
      </c>
    </row>
    <row r="79" spans="1:13" ht="15">
      <c r="A79">
        <v>200205</v>
      </c>
      <c r="B79" s="2">
        <v>0.7811458333333333</v>
      </c>
      <c r="C79">
        <v>842705</v>
      </c>
      <c r="D79">
        <v>10</v>
      </c>
      <c r="E79">
        <f t="shared" si="18"/>
        <v>257504</v>
      </c>
      <c r="F79" t="str">
        <f t="shared" si="19"/>
        <v>command</v>
      </c>
      <c r="G79" t="str">
        <f t="shared" si="20"/>
        <v>Fristbeat</v>
      </c>
      <c r="H79">
        <f t="shared" si="21"/>
        <v>1</v>
      </c>
      <c r="I79" t="b">
        <f t="shared" si="22"/>
        <v>0</v>
      </c>
      <c r="J79" t="str">
        <f t="shared" si="23"/>
        <v>944</v>
      </c>
      <c r="K79" t="str">
        <f t="shared" si="24"/>
        <v>484</v>
      </c>
      <c r="L79">
        <f t="shared" si="25"/>
        <v>257504</v>
      </c>
      <c r="M79">
        <f t="shared" si="26"/>
        <v>257504</v>
      </c>
    </row>
    <row r="80" spans="1:13" ht="15">
      <c r="A80">
        <v>200205</v>
      </c>
      <c r="B80" s="2">
        <v>0.7811921296296296</v>
      </c>
      <c r="C80">
        <v>846462</v>
      </c>
      <c r="D80">
        <v>10</v>
      </c>
      <c r="E80">
        <f t="shared" si="18"/>
        <v>3757</v>
      </c>
      <c r="F80" t="str">
        <f t="shared" si="19"/>
        <v>command</v>
      </c>
      <c r="G80" t="str">
        <f t="shared" si="20"/>
        <v>Fristbeat</v>
      </c>
      <c r="H80">
        <f t="shared" si="21"/>
        <v>1</v>
      </c>
      <c r="I80" t="b">
        <f t="shared" si="22"/>
        <v>0</v>
      </c>
      <c r="J80" t="str">
        <f t="shared" si="23"/>
        <v>484</v>
      </c>
      <c r="K80" t="str">
        <f t="shared" si="24"/>
        <v>944</v>
      </c>
      <c r="L80">
        <f t="shared" si="25"/>
        <v>3757</v>
      </c>
      <c r="M80">
        <f t="shared" si="26"/>
        <v>3757</v>
      </c>
    </row>
    <row r="81" spans="1:13" ht="15">
      <c r="A81">
        <v>200205</v>
      </c>
      <c r="B81" s="2">
        <v>0.7812037037037037</v>
      </c>
      <c r="C81">
        <v>847201</v>
      </c>
      <c r="D81">
        <v>10</v>
      </c>
      <c r="E81">
        <f t="shared" si="18"/>
        <v>739</v>
      </c>
      <c r="F81" t="str">
        <f t="shared" si="19"/>
        <v>command</v>
      </c>
      <c r="G81" t="str">
        <f t="shared" si="20"/>
        <v>Fristbeat</v>
      </c>
      <c r="H81">
        <f t="shared" si="21"/>
        <v>1</v>
      </c>
      <c r="I81" t="b">
        <f t="shared" si="22"/>
        <v>0</v>
      </c>
      <c r="J81" t="str">
        <f t="shared" si="23"/>
        <v>944</v>
      </c>
      <c r="K81" t="str">
        <f t="shared" si="24"/>
        <v>484</v>
      </c>
      <c r="L81">
        <f t="shared" si="25"/>
        <v>739</v>
      </c>
      <c r="M81">
        <f t="shared" si="26"/>
        <v>739</v>
      </c>
    </row>
    <row r="82" spans="1:13" ht="15">
      <c r="A82">
        <v>200205</v>
      </c>
      <c r="B82" s="2">
        <v>0.7813773148148148</v>
      </c>
      <c r="C82">
        <v>862364</v>
      </c>
      <c r="D82">
        <v>10</v>
      </c>
      <c r="E82">
        <f t="shared" si="18"/>
        <v>15163</v>
      </c>
      <c r="F82" t="str">
        <f t="shared" si="19"/>
        <v>command</v>
      </c>
      <c r="G82" t="str">
        <f t="shared" si="20"/>
        <v>Fristbeat</v>
      </c>
      <c r="H82">
        <f t="shared" si="21"/>
        <v>1</v>
      </c>
      <c r="I82" t="b">
        <f t="shared" si="22"/>
        <v>0</v>
      </c>
      <c r="J82" t="str">
        <f t="shared" si="23"/>
        <v>484</v>
      </c>
      <c r="K82" t="str">
        <f t="shared" si="24"/>
        <v>944</v>
      </c>
      <c r="L82">
        <f t="shared" si="25"/>
        <v>15163</v>
      </c>
      <c r="M82">
        <f t="shared" si="26"/>
        <v>15163</v>
      </c>
    </row>
    <row r="83" spans="1:13" ht="15">
      <c r="A83">
        <v>200205</v>
      </c>
      <c r="B83" s="2">
        <v>0.7824537037037037</v>
      </c>
      <c r="C83">
        <v>955114</v>
      </c>
      <c r="D83">
        <v>10</v>
      </c>
      <c r="E83">
        <f t="shared" si="18"/>
        <v>92750</v>
      </c>
      <c r="F83" t="str">
        <f t="shared" si="19"/>
        <v>command</v>
      </c>
      <c r="G83" t="str">
        <f t="shared" si="20"/>
        <v>Fristbeat</v>
      </c>
      <c r="H83">
        <f t="shared" si="21"/>
        <v>1</v>
      </c>
      <c r="I83" t="b">
        <f t="shared" si="22"/>
        <v>0</v>
      </c>
      <c r="J83" t="str">
        <f t="shared" si="23"/>
        <v>944</v>
      </c>
      <c r="K83" t="str">
        <f t="shared" si="24"/>
        <v>484</v>
      </c>
      <c r="L83">
        <f t="shared" si="25"/>
        <v>92750</v>
      </c>
      <c r="M83">
        <f t="shared" si="26"/>
        <v>92750</v>
      </c>
    </row>
    <row r="84" spans="1:13" ht="15">
      <c r="A84">
        <v>200205</v>
      </c>
      <c r="B84" s="2">
        <v>0.7825000000000001</v>
      </c>
      <c r="C84">
        <v>959383</v>
      </c>
      <c r="D84">
        <v>10</v>
      </c>
      <c r="E84">
        <f t="shared" si="18"/>
        <v>4269</v>
      </c>
      <c r="F84" t="str">
        <f t="shared" si="19"/>
        <v>command</v>
      </c>
      <c r="G84" t="str">
        <f t="shared" si="20"/>
        <v>Fristbeat</v>
      </c>
      <c r="H84">
        <f t="shared" si="21"/>
        <v>1</v>
      </c>
      <c r="I84" t="b">
        <f t="shared" si="22"/>
        <v>0</v>
      </c>
      <c r="J84" t="str">
        <f t="shared" si="23"/>
        <v>484</v>
      </c>
      <c r="K84" t="str">
        <f t="shared" si="24"/>
        <v>944</v>
      </c>
      <c r="L84">
        <f t="shared" si="25"/>
        <v>4269</v>
      </c>
      <c r="M84">
        <f t="shared" si="26"/>
        <v>4269</v>
      </c>
    </row>
    <row r="85" spans="1:13" ht="15">
      <c r="A85">
        <v>200205</v>
      </c>
      <c r="B85" s="2">
        <v>0.782511574074074</v>
      </c>
      <c r="C85">
        <v>960429</v>
      </c>
      <c r="D85">
        <v>10</v>
      </c>
      <c r="E85">
        <f t="shared" si="18"/>
        <v>1046</v>
      </c>
      <c r="F85" t="str">
        <f t="shared" si="19"/>
        <v>command</v>
      </c>
      <c r="G85" t="str">
        <f t="shared" si="20"/>
        <v>Fristbeat</v>
      </c>
      <c r="H85">
        <f t="shared" si="21"/>
        <v>1</v>
      </c>
      <c r="I85" t="b">
        <f t="shared" si="22"/>
        <v>0</v>
      </c>
      <c r="J85" t="str">
        <f t="shared" si="23"/>
        <v>944</v>
      </c>
      <c r="K85" t="str">
        <f t="shared" si="24"/>
        <v>484</v>
      </c>
      <c r="L85">
        <f t="shared" si="25"/>
        <v>1046</v>
      </c>
      <c r="M85">
        <f t="shared" si="26"/>
        <v>1046</v>
      </c>
    </row>
    <row r="86" spans="1:13" ht="15">
      <c r="A86">
        <v>200205</v>
      </c>
      <c r="B86" s="2">
        <v>0.7829398148148149</v>
      </c>
      <c r="C86">
        <v>997786</v>
      </c>
      <c r="D86">
        <v>10</v>
      </c>
      <c r="E86">
        <f t="shared" si="18"/>
        <v>37357</v>
      </c>
      <c r="F86" t="str">
        <f t="shared" si="19"/>
        <v>command</v>
      </c>
      <c r="G86" t="str">
        <f t="shared" si="20"/>
        <v>Fristbeat</v>
      </c>
      <c r="H86">
        <f t="shared" si="21"/>
        <v>1</v>
      </c>
      <c r="I86" t="b">
        <f t="shared" si="22"/>
        <v>0</v>
      </c>
      <c r="J86" t="str">
        <f t="shared" si="23"/>
        <v>484</v>
      </c>
      <c r="K86" t="str">
        <f t="shared" si="24"/>
        <v>944</v>
      </c>
      <c r="L86">
        <f t="shared" si="25"/>
        <v>37357</v>
      </c>
      <c r="M86">
        <f t="shared" si="26"/>
        <v>37357</v>
      </c>
    </row>
    <row r="87" spans="1:13" ht="15">
      <c r="A87">
        <v>200205</v>
      </c>
      <c r="B87" s="2">
        <v>0.7852314814814815</v>
      </c>
      <c r="C87">
        <v>1196014</v>
      </c>
      <c r="D87">
        <v>7</v>
      </c>
      <c r="E87">
        <f t="shared" si="18"/>
        <v>198228</v>
      </c>
      <c r="F87" t="str">
        <f t="shared" si="19"/>
        <v>Digit</v>
      </c>
      <c r="G87" t="str">
        <f t="shared" si="20"/>
        <v>Fristbeat</v>
      </c>
      <c r="H87">
        <f t="shared" si="21"/>
        <v>1</v>
      </c>
      <c r="I87" t="b">
        <f t="shared" si="22"/>
        <v>1</v>
      </c>
      <c r="J87" t="str">
        <f t="shared" si="23"/>
        <v>707</v>
      </c>
      <c r="K87" t="str">
        <f t="shared" si="24"/>
        <v>484</v>
      </c>
      <c r="L87">
        <f t="shared" si="25"/>
        <v>198228</v>
      </c>
      <c r="M87">
        <f t="shared" si="26"/>
        <v>0</v>
      </c>
    </row>
    <row r="88" spans="1:13" ht="15">
      <c r="A88">
        <v>200205</v>
      </c>
      <c r="B88" s="2">
        <v>0.7852430555555556</v>
      </c>
      <c r="C88">
        <v>1196557</v>
      </c>
      <c r="D88">
        <v>0</v>
      </c>
      <c r="E88">
        <f t="shared" si="18"/>
        <v>543</v>
      </c>
      <c r="F88" t="str">
        <f t="shared" si="19"/>
        <v>Digit</v>
      </c>
      <c r="G88" t="str">
        <f t="shared" si="20"/>
        <v>Contbeat</v>
      </c>
      <c r="H88">
        <f t="shared" si="21"/>
        <v>2</v>
      </c>
      <c r="I88" t="b">
        <f t="shared" si="22"/>
        <v>0</v>
      </c>
      <c r="J88" t="str">
        <f t="shared" si="23"/>
        <v>707</v>
      </c>
      <c r="K88" t="str">
        <f t="shared" si="24"/>
        <v>484</v>
      </c>
      <c r="L88">
        <f t="shared" si="25"/>
        <v>198771</v>
      </c>
      <c r="M88">
        <f t="shared" si="26"/>
        <v>0</v>
      </c>
    </row>
    <row r="89" spans="1:13" ht="15">
      <c r="A89">
        <v>200205</v>
      </c>
      <c r="B89" s="2">
        <v>0.7852546296296296</v>
      </c>
      <c r="C89">
        <v>1197217</v>
      </c>
      <c r="D89">
        <v>7</v>
      </c>
      <c r="E89">
        <f t="shared" si="18"/>
        <v>660</v>
      </c>
      <c r="F89" t="str">
        <f t="shared" si="19"/>
        <v>Digit</v>
      </c>
      <c r="G89" t="str">
        <f t="shared" si="20"/>
        <v>Contbeat</v>
      </c>
      <c r="H89">
        <f t="shared" si="21"/>
        <v>3</v>
      </c>
      <c r="I89" t="b">
        <f t="shared" si="22"/>
        <v>0</v>
      </c>
      <c r="J89" t="str">
        <f t="shared" si="23"/>
        <v>707</v>
      </c>
      <c r="K89" t="str">
        <f t="shared" si="24"/>
        <v>484</v>
      </c>
      <c r="L89">
        <f t="shared" si="25"/>
        <v>199431</v>
      </c>
      <c r="M89">
        <f t="shared" si="26"/>
        <v>0</v>
      </c>
    </row>
    <row r="90" spans="1:13" ht="15">
      <c r="A90">
        <v>200205</v>
      </c>
      <c r="B90" s="2">
        <v>0.7852893518518519</v>
      </c>
      <c r="C90">
        <v>1200087</v>
      </c>
      <c r="D90">
        <v>1</v>
      </c>
      <c r="E90">
        <f t="shared" si="18"/>
        <v>2870</v>
      </c>
      <c r="F90" t="str">
        <f t="shared" si="19"/>
        <v>Digit</v>
      </c>
      <c r="G90" t="str">
        <f t="shared" si="20"/>
        <v>Contbeat</v>
      </c>
      <c r="H90">
        <f t="shared" si="21"/>
        <v>1</v>
      </c>
      <c r="I90" t="b">
        <f t="shared" si="22"/>
        <v>0</v>
      </c>
      <c r="J90" t="str">
        <f t="shared" si="23"/>
        <v>707</v>
      </c>
      <c r="K90" t="str">
        <f t="shared" si="24"/>
        <v>484</v>
      </c>
      <c r="L90">
        <f t="shared" si="25"/>
        <v>202301</v>
      </c>
      <c r="M90">
        <f t="shared" si="26"/>
        <v>0</v>
      </c>
    </row>
    <row r="91" spans="1:13" ht="15">
      <c r="A91">
        <v>200205</v>
      </c>
      <c r="B91" s="2">
        <v>0.7852893518518519</v>
      </c>
      <c r="C91">
        <v>1200720</v>
      </c>
      <c r="D91">
        <v>3</v>
      </c>
      <c r="E91">
        <f t="shared" si="18"/>
        <v>633</v>
      </c>
      <c r="F91" t="str">
        <f t="shared" si="19"/>
        <v>Digit</v>
      </c>
      <c r="G91" t="str">
        <f t="shared" si="20"/>
        <v>Contbeat</v>
      </c>
      <c r="H91">
        <f t="shared" si="21"/>
        <v>2</v>
      </c>
      <c r="I91" t="b">
        <f t="shared" si="22"/>
        <v>0</v>
      </c>
      <c r="J91" t="str">
        <f t="shared" si="23"/>
        <v>707</v>
      </c>
      <c r="K91" t="str">
        <f t="shared" si="24"/>
        <v>484</v>
      </c>
      <c r="L91">
        <f t="shared" si="25"/>
        <v>202934</v>
      </c>
      <c r="M91">
        <f t="shared" si="26"/>
        <v>0</v>
      </c>
    </row>
    <row r="92" spans="1:13" ht="15">
      <c r="A92">
        <v>200205</v>
      </c>
      <c r="B92" s="2">
        <v>0.7853009259259259</v>
      </c>
      <c r="C92">
        <v>1201125</v>
      </c>
      <c r="D92">
        <v>3</v>
      </c>
      <c r="E92">
        <f t="shared" si="18"/>
        <v>405</v>
      </c>
      <c r="F92" t="str">
        <f t="shared" si="19"/>
        <v>Digit</v>
      </c>
      <c r="G92" t="str">
        <f t="shared" si="20"/>
        <v>Contbeat</v>
      </c>
      <c r="H92">
        <f t="shared" si="21"/>
        <v>3</v>
      </c>
      <c r="I92" t="b">
        <f t="shared" si="22"/>
        <v>0</v>
      </c>
      <c r="J92" t="str">
        <f t="shared" si="23"/>
        <v>707</v>
      </c>
      <c r="K92" t="str">
        <f t="shared" si="24"/>
        <v>484</v>
      </c>
      <c r="L92">
        <f t="shared" si="25"/>
        <v>203339</v>
      </c>
      <c r="M92">
        <f t="shared" si="26"/>
        <v>203339</v>
      </c>
    </row>
    <row r="93" spans="1:13" ht="15">
      <c r="A93">
        <v>200205</v>
      </c>
      <c r="B93" s="2">
        <v>0.7877893518518518</v>
      </c>
      <c r="C93">
        <v>1416594</v>
      </c>
      <c r="D93">
        <v>10</v>
      </c>
      <c r="E93">
        <f t="shared" si="18"/>
        <v>215469</v>
      </c>
      <c r="F93" t="str">
        <f t="shared" si="19"/>
        <v>command</v>
      </c>
      <c r="G93" t="str">
        <f t="shared" si="20"/>
        <v>Fristbeat</v>
      </c>
      <c r="H93">
        <f t="shared" si="21"/>
        <v>1</v>
      </c>
      <c r="I93" t="b">
        <f t="shared" si="22"/>
        <v>0</v>
      </c>
      <c r="J93" t="str">
        <f t="shared" si="23"/>
        <v>484</v>
      </c>
      <c r="K93" t="str">
        <f t="shared" si="24"/>
        <v>707</v>
      </c>
      <c r="L93">
        <f t="shared" si="25"/>
        <v>215469</v>
      </c>
      <c r="M93">
        <f t="shared" si="26"/>
        <v>215469</v>
      </c>
    </row>
    <row r="94" spans="1:13" ht="15">
      <c r="A94">
        <v>200205</v>
      </c>
      <c r="B94" s="2">
        <v>0.7897569444444444</v>
      </c>
      <c r="C94">
        <v>1586427</v>
      </c>
      <c r="D94">
        <v>10</v>
      </c>
      <c r="E94">
        <f t="shared" si="18"/>
        <v>169833</v>
      </c>
      <c r="F94" t="str">
        <f t="shared" si="19"/>
        <v>command</v>
      </c>
      <c r="G94" t="str">
        <f t="shared" si="20"/>
        <v>Fristbeat</v>
      </c>
      <c r="H94">
        <f t="shared" si="21"/>
        <v>1</v>
      </c>
      <c r="I94" t="b">
        <f t="shared" si="22"/>
        <v>0</v>
      </c>
      <c r="J94" t="str">
        <f t="shared" si="23"/>
        <v>707</v>
      </c>
      <c r="K94" t="str">
        <f t="shared" si="24"/>
        <v>484</v>
      </c>
      <c r="L94">
        <f t="shared" si="25"/>
        <v>169833</v>
      </c>
      <c r="M94">
        <f t="shared" si="26"/>
        <v>169833</v>
      </c>
    </row>
    <row r="95" spans="1:13" ht="15">
      <c r="A95">
        <v>200205</v>
      </c>
      <c r="B95" s="2">
        <v>0.7501967592592593</v>
      </c>
      <c r="C95">
        <v>1769011</v>
      </c>
      <c r="D95">
        <v>10</v>
      </c>
      <c r="E95">
        <f t="shared" si="18"/>
        <v>182584</v>
      </c>
      <c r="F95" t="str">
        <f t="shared" si="19"/>
        <v>command</v>
      </c>
      <c r="G95" t="str">
        <f t="shared" si="20"/>
        <v>Fristbeat</v>
      </c>
      <c r="H95">
        <f t="shared" si="21"/>
        <v>1</v>
      </c>
      <c r="I95" t="b">
        <f t="shared" si="22"/>
        <v>0</v>
      </c>
      <c r="J95" t="str">
        <f t="shared" si="23"/>
        <v>484</v>
      </c>
      <c r="K95" t="str">
        <f t="shared" si="24"/>
        <v>707</v>
      </c>
      <c r="L95">
        <f t="shared" si="25"/>
        <v>182584</v>
      </c>
      <c r="M95">
        <f t="shared" si="26"/>
        <v>182584</v>
      </c>
    </row>
    <row r="96" spans="1:13" ht="15">
      <c r="A96">
        <v>200205</v>
      </c>
      <c r="B96" s="2">
        <v>0.7603125</v>
      </c>
      <c r="C96">
        <v>2642638</v>
      </c>
      <c r="D96">
        <v>3</v>
      </c>
      <c r="E96">
        <f t="shared" si="18"/>
        <v>873627</v>
      </c>
      <c r="F96" t="str">
        <f t="shared" si="19"/>
        <v>Digit</v>
      </c>
      <c r="G96" t="str">
        <f t="shared" si="20"/>
        <v>Fristbeat</v>
      </c>
      <c r="H96">
        <f t="shared" si="21"/>
        <v>1</v>
      </c>
      <c r="I96" t="b">
        <f t="shared" si="22"/>
        <v>1</v>
      </c>
      <c r="J96" t="str">
        <f t="shared" si="23"/>
        <v>322</v>
      </c>
      <c r="K96" t="str">
        <f t="shared" si="24"/>
        <v>484</v>
      </c>
      <c r="L96">
        <f t="shared" si="25"/>
        <v>873627</v>
      </c>
      <c r="M96">
        <f t="shared" si="26"/>
        <v>0</v>
      </c>
    </row>
    <row r="97" spans="1:13" ht="15">
      <c r="A97">
        <v>200205</v>
      </c>
      <c r="B97" s="2">
        <v>0.7603240740740741</v>
      </c>
      <c r="C97">
        <v>2643351</v>
      </c>
      <c r="D97">
        <v>2</v>
      </c>
      <c r="E97">
        <f t="shared" si="18"/>
        <v>713</v>
      </c>
      <c r="F97" t="str">
        <f t="shared" si="19"/>
        <v>Digit</v>
      </c>
      <c r="G97" t="str">
        <f t="shared" si="20"/>
        <v>Contbeat</v>
      </c>
      <c r="H97">
        <f t="shared" si="21"/>
        <v>2</v>
      </c>
      <c r="I97" t="b">
        <f t="shared" si="22"/>
        <v>0</v>
      </c>
      <c r="J97" t="str">
        <f t="shared" si="23"/>
        <v>322</v>
      </c>
      <c r="K97" t="str">
        <f t="shared" si="24"/>
        <v>484</v>
      </c>
      <c r="L97">
        <f t="shared" si="25"/>
        <v>874340</v>
      </c>
      <c r="M97">
        <f t="shared" si="26"/>
        <v>0</v>
      </c>
    </row>
    <row r="98" spans="1:13" ht="15">
      <c r="A98">
        <v>200205</v>
      </c>
      <c r="B98" s="2">
        <v>0.7603240740740741</v>
      </c>
      <c r="C98">
        <v>2643758</v>
      </c>
      <c r="D98">
        <v>2</v>
      </c>
      <c r="E98">
        <f t="shared" si="18"/>
        <v>407</v>
      </c>
      <c r="F98" t="str">
        <f t="shared" si="19"/>
        <v>Digit</v>
      </c>
      <c r="G98" t="str">
        <f t="shared" si="20"/>
        <v>Contbeat</v>
      </c>
      <c r="H98">
        <f t="shared" si="21"/>
        <v>3</v>
      </c>
      <c r="I98" t="b">
        <f t="shared" si="22"/>
        <v>0</v>
      </c>
      <c r="J98" t="str">
        <f t="shared" si="23"/>
        <v>322</v>
      </c>
      <c r="K98" t="str">
        <f t="shared" si="24"/>
        <v>484</v>
      </c>
      <c r="L98">
        <f t="shared" si="25"/>
        <v>874747</v>
      </c>
      <c r="M98">
        <f t="shared" si="26"/>
        <v>0</v>
      </c>
    </row>
    <row r="99" spans="1:13" ht="15">
      <c r="A99">
        <v>200205</v>
      </c>
      <c r="B99" s="2">
        <v>0.7603240740740741</v>
      </c>
      <c r="C99">
        <v>2644132</v>
      </c>
      <c r="D99">
        <v>4</v>
      </c>
      <c r="E99">
        <f t="shared" si="18"/>
        <v>374</v>
      </c>
      <c r="F99" t="str">
        <f t="shared" si="19"/>
        <v>Digit</v>
      </c>
      <c r="G99" t="str">
        <f t="shared" si="20"/>
        <v>Contbeat</v>
      </c>
      <c r="H99">
        <f t="shared" si="21"/>
        <v>1</v>
      </c>
      <c r="I99" t="b">
        <f t="shared" si="22"/>
        <v>0</v>
      </c>
      <c r="J99" t="str">
        <f t="shared" si="23"/>
        <v>322</v>
      </c>
      <c r="K99" t="str">
        <f t="shared" si="24"/>
        <v>484</v>
      </c>
      <c r="L99">
        <f t="shared" si="25"/>
        <v>875121</v>
      </c>
      <c r="M99">
        <f t="shared" si="26"/>
        <v>875121</v>
      </c>
    </row>
    <row r="100" spans="1:13" ht="15">
      <c r="A100">
        <v>200205</v>
      </c>
      <c r="B100" s="2">
        <v>0.7648032407407408</v>
      </c>
      <c r="C100">
        <v>3030914</v>
      </c>
      <c r="D100">
        <v>10</v>
      </c>
      <c r="E100">
        <f t="shared" si="18"/>
        <v>386782</v>
      </c>
      <c r="F100" t="str">
        <f t="shared" si="19"/>
        <v>command</v>
      </c>
      <c r="G100" t="str">
        <f t="shared" si="20"/>
        <v>Fristbeat</v>
      </c>
      <c r="H100">
        <f t="shared" si="21"/>
        <v>1</v>
      </c>
      <c r="I100" t="b">
        <f t="shared" si="22"/>
        <v>0</v>
      </c>
      <c r="J100" t="str">
        <f t="shared" si="23"/>
        <v>484</v>
      </c>
      <c r="K100" t="str">
        <f t="shared" si="24"/>
        <v>322</v>
      </c>
      <c r="L100">
        <f t="shared" si="25"/>
        <v>386782</v>
      </c>
      <c r="M100">
        <f t="shared" si="26"/>
        <v>386782</v>
      </c>
    </row>
    <row r="101" spans="1:13" ht="15">
      <c r="A101">
        <v>200205</v>
      </c>
      <c r="B101" s="2">
        <v>0.7670717592592592</v>
      </c>
      <c r="C101">
        <v>3226338</v>
      </c>
      <c r="D101">
        <v>10</v>
      </c>
      <c r="E101">
        <f t="shared" si="18"/>
        <v>195424</v>
      </c>
      <c r="F101" t="str">
        <f t="shared" si="19"/>
        <v>command</v>
      </c>
      <c r="G101" t="str">
        <f t="shared" si="20"/>
        <v>Fristbeat</v>
      </c>
      <c r="H101">
        <f t="shared" si="21"/>
        <v>1</v>
      </c>
      <c r="I101" t="b">
        <f t="shared" si="22"/>
        <v>0</v>
      </c>
      <c r="J101" t="str">
        <f t="shared" si="23"/>
        <v>322</v>
      </c>
      <c r="K101" t="str">
        <f t="shared" si="24"/>
        <v>484</v>
      </c>
      <c r="L101">
        <f t="shared" si="25"/>
        <v>195424</v>
      </c>
      <c r="M101">
        <f t="shared" si="26"/>
        <v>195424</v>
      </c>
    </row>
    <row r="102" spans="1:13" ht="15">
      <c r="A102">
        <v>200205</v>
      </c>
      <c r="B102" s="2">
        <v>0.7679166666666667</v>
      </c>
      <c r="C102">
        <v>3299489</v>
      </c>
      <c r="D102">
        <v>10</v>
      </c>
      <c r="E102">
        <f t="shared" si="18"/>
        <v>73151</v>
      </c>
      <c r="F102" t="str">
        <f t="shared" si="19"/>
        <v>command</v>
      </c>
      <c r="G102" t="str">
        <f t="shared" si="20"/>
        <v>Fristbeat</v>
      </c>
      <c r="H102">
        <f t="shared" si="21"/>
        <v>1</v>
      </c>
      <c r="I102" t="b">
        <f t="shared" si="22"/>
        <v>0</v>
      </c>
      <c r="J102" t="str">
        <f t="shared" si="23"/>
        <v>484</v>
      </c>
      <c r="K102" t="str">
        <f t="shared" si="24"/>
        <v>322</v>
      </c>
      <c r="L102">
        <f t="shared" si="25"/>
        <v>73151</v>
      </c>
      <c r="M102">
        <f t="shared" si="26"/>
        <v>73151</v>
      </c>
    </row>
    <row r="103" spans="1:13" ht="15">
      <c r="A103">
        <v>200205</v>
      </c>
      <c r="B103" s="2">
        <v>0.7679976851851852</v>
      </c>
      <c r="C103">
        <v>3306906</v>
      </c>
      <c r="D103">
        <v>10</v>
      </c>
      <c r="E103">
        <f t="shared" si="18"/>
        <v>7417</v>
      </c>
      <c r="F103" t="str">
        <f t="shared" si="19"/>
        <v>command</v>
      </c>
      <c r="G103" t="str">
        <f t="shared" si="20"/>
        <v>Fristbeat</v>
      </c>
      <c r="H103">
        <f t="shared" si="21"/>
        <v>1</v>
      </c>
      <c r="I103" t="b">
        <f t="shared" si="22"/>
        <v>0</v>
      </c>
      <c r="J103" t="str">
        <f t="shared" si="23"/>
        <v>322</v>
      </c>
      <c r="K103" t="str">
        <f t="shared" si="24"/>
        <v>484</v>
      </c>
      <c r="L103">
        <f t="shared" si="25"/>
        <v>7417</v>
      </c>
      <c r="M103">
        <f t="shared" si="26"/>
        <v>7417</v>
      </c>
    </row>
    <row r="104" spans="1:13" ht="15">
      <c r="A104">
        <v>200205</v>
      </c>
      <c r="B104" s="2">
        <v>0.7687615740740741</v>
      </c>
      <c r="C104">
        <v>3372796</v>
      </c>
      <c r="D104">
        <v>10</v>
      </c>
      <c r="E104">
        <f t="shared" si="18"/>
        <v>65890</v>
      </c>
      <c r="F104" t="str">
        <f t="shared" si="19"/>
        <v>command</v>
      </c>
      <c r="G104" t="str">
        <f t="shared" si="20"/>
        <v>Fristbeat</v>
      </c>
      <c r="H104">
        <f t="shared" si="21"/>
        <v>1</v>
      </c>
      <c r="I104" t="b">
        <f t="shared" si="22"/>
        <v>0</v>
      </c>
      <c r="J104" t="str">
        <f t="shared" si="23"/>
        <v>484</v>
      </c>
      <c r="K104" t="str">
        <f t="shared" si="24"/>
        <v>322</v>
      </c>
      <c r="L104">
        <f t="shared" si="25"/>
        <v>65890</v>
      </c>
      <c r="M104">
        <f t="shared" si="26"/>
        <v>65890</v>
      </c>
    </row>
    <row r="105" spans="1:13" ht="15">
      <c r="A105">
        <v>200205</v>
      </c>
      <c r="B105" s="2">
        <v>0.7811921296296296</v>
      </c>
      <c r="C105">
        <v>4446551</v>
      </c>
      <c r="D105">
        <v>2</v>
      </c>
      <c r="E105">
        <f t="shared" si="18"/>
        <v>1073755</v>
      </c>
      <c r="F105" t="str">
        <f t="shared" si="19"/>
        <v>Digit</v>
      </c>
      <c r="G105" t="str">
        <f t="shared" si="20"/>
        <v>Fristbeat</v>
      </c>
      <c r="H105">
        <f t="shared" si="21"/>
        <v>1</v>
      </c>
      <c r="I105" t="b">
        <f t="shared" si="22"/>
        <v>1</v>
      </c>
      <c r="J105" t="str">
        <f t="shared" si="23"/>
        <v>208</v>
      </c>
      <c r="K105" t="str">
        <f t="shared" si="24"/>
        <v>484</v>
      </c>
      <c r="L105">
        <f t="shared" si="25"/>
        <v>1073755</v>
      </c>
      <c r="M105">
        <f t="shared" si="26"/>
        <v>0</v>
      </c>
    </row>
    <row r="106" spans="1:13" ht="15">
      <c r="A106">
        <v>200205</v>
      </c>
      <c r="B106" s="2">
        <v>0.7812037037037037</v>
      </c>
      <c r="C106">
        <v>4447620</v>
      </c>
      <c r="D106">
        <v>0</v>
      </c>
      <c r="E106">
        <f t="shared" si="18"/>
        <v>1069</v>
      </c>
      <c r="F106" t="str">
        <f t="shared" si="19"/>
        <v>Digit</v>
      </c>
      <c r="G106" t="str">
        <f t="shared" si="20"/>
        <v>Contbeat</v>
      </c>
      <c r="H106">
        <f t="shared" si="21"/>
        <v>2</v>
      </c>
      <c r="I106" t="b">
        <f t="shared" si="22"/>
        <v>0</v>
      </c>
      <c r="J106" t="str">
        <f t="shared" si="23"/>
        <v>208</v>
      </c>
      <c r="K106" t="str">
        <f t="shared" si="24"/>
        <v>484</v>
      </c>
      <c r="L106">
        <f t="shared" si="25"/>
        <v>1074824</v>
      </c>
      <c r="M106">
        <f t="shared" si="26"/>
        <v>0</v>
      </c>
    </row>
    <row r="107" spans="1:13" ht="15">
      <c r="A107">
        <v>200205</v>
      </c>
      <c r="B107" s="2">
        <v>0.7812152777777778</v>
      </c>
      <c r="C107">
        <v>4449301</v>
      </c>
      <c r="D107">
        <v>8</v>
      </c>
      <c r="E107">
        <f t="shared" si="18"/>
        <v>1681</v>
      </c>
      <c r="F107" t="str">
        <f t="shared" si="19"/>
        <v>Digit</v>
      </c>
      <c r="G107" t="str">
        <f t="shared" si="20"/>
        <v>Contbeat</v>
      </c>
      <c r="H107">
        <f t="shared" si="21"/>
        <v>3</v>
      </c>
      <c r="I107" t="b">
        <f t="shared" si="22"/>
        <v>0</v>
      </c>
      <c r="J107" t="str">
        <f t="shared" si="23"/>
        <v>208</v>
      </c>
      <c r="K107" t="str">
        <f t="shared" si="24"/>
        <v>484</v>
      </c>
      <c r="L107">
        <f t="shared" si="25"/>
        <v>1076505</v>
      </c>
      <c r="M107">
        <f t="shared" si="26"/>
        <v>1076505</v>
      </c>
    </row>
    <row r="108" spans="1:13" ht="15">
      <c r="A108">
        <v>200205</v>
      </c>
      <c r="B108" s="2">
        <v>0.7814467592592593</v>
      </c>
      <c r="C108">
        <v>4468518</v>
      </c>
      <c r="D108">
        <v>2</v>
      </c>
      <c r="E108">
        <f t="shared" si="18"/>
        <v>19217</v>
      </c>
      <c r="F108" t="str">
        <f t="shared" si="19"/>
        <v>Digit</v>
      </c>
      <c r="G108" t="str">
        <f t="shared" si="20"/>
        <v>Fristbeat</v>
      </c>
      <c r="H108">
        <f t="shared" si="21"/>
        <v>1</v>
      </c>
      <c r="I108" t="b">
        <f t="shared" si="22"/>
        <v>1</v>
      </c>
      <c r="J108" t="str">
        <f t="shared" si="23"/>
        <v>216</v>
      </c>
      <c r="K108" t="str">
        <f t="shared" si="24"/>
        <v>208</v>
      </c>
      <c r="L108">
        <f t="shared" si="25"/>
        <v>19217</v>
      </c>
      <c r="M108">
        <f t="shared" si="26"/>
        <v>0</v>
      </c>
    </row>
    <row r="109" spans="1:13" ht="15">
      <c r="A109">
        <v>200205</v>
      </c>
      <c r="B109" s="2">
        <v>0.7814467592592593</v>
      </c>
      <c r="C109">
        <v>4469008</v>
      </c>
      <c r="D109">
        <v>1</v>
      </c>
      <c r="E109">
        <f t="shared" si="18"/>
        <v>490</v>
      </c>
      <c r="F109" t="str">
        <f t="shared" si="19"/>
        <v>Digit</v>
      </c>
      <c r="G109" t="str">
        <f t="shared" si="20"/>
        <v>Contbeat</v>
      </c>
      <c r="H109">
        <f t="shared" si="21"/>
        <v>2</v>
      </c>
      <c r="I109" t="b">
        <f t="shared" si="22"/>
        <v>0</v>
      </c>
      <c r="J109" t="str">
        <f t="shared" si="23"/>
        <v>216</v>
      </c>
      <c r="K109" t="str">
        <f t="shared" si="24"/>
        <v>208</v>
      </c>
      <c r="L109">
        <f t="shared" si="25"/>
        <v>19707</v>
      </c>
      <c r="M109">
        <f t="shared" si="26"/>
        <v>0</v>
      </c>
    </row>
    <row r="110" spans="1:13" ht="15">
      <c r="A110">
        <v>200205</v>
      </c>
      <c r="B110" s="2">
        <v>0.7814583333333333</v>
      </c>
      <c r="C110">
        <v>4469838</v>
      </c>
      <c r="D110">
        <v>6</v>
      </c>
      <c r="E110">
        <f t="shared" si="18"/>
        <v>830</v>
      </c>
      <c r="F110" t="str">
        <f t="shared" si="19"/>
        <v>Digit</v>
      </c>
      <c r="G110" t="str">
        <f t="shared" si="20"/>
        <v>Contbeat</v>
      </c>
      <c r="H110">
        <f t="shared" si="21"/>
        <v>3</v>
      </c>
      <c r="I110" t="b">
        <f t="shared" si="22"/>
        <v>0</v>
      </c>
      <c r="J110" t="str">
        <f t="shared" si="23"/>
        <v>216</v>
      </c>
      <c r="K110" t="str">
        <f t="shared" si="24"/>
        <v>208</v>
      </c>
      <c r="L110">
        <f t="shared" si="25"/>
        <v>20537</v>
      </c>
      <c r="M110">
        <f t="shared" si="26"/>
        <v>20537</v>
      </c>
    </row>
    <row r="111" spans="1:13" ht="15">
      <c r="A111">
        <v>200205</v>
      </c>
      <c r="B111" s="2">
        <v>0.7827777777777777</v>
      </c>
      <c r="C111">
        <v>4583928</v>
      </c>
      <c r="D111">
        <v>7</v>
      </c>
      <c r="E111">
        <f t="shared" si="18"/>
        <v>114090</v>
      </c>
      <c r="F111" t="str">
        <f t="shared" si="19"/>
        <v>Digit</v>
      </c>
      <c r="G111" t="str">
        <f t="shared" si="20"/>
        <v>Fristbeat</v>
      </c>
      <c r="H111">
        <f t="shared" si="21"/>
        <v>1</v>
      </c>
      <c r="I111" t="b">
        <f t="shared" si="22"/>
        <v>1</v>
      </c>
      <c r="J111" t="str">
        <f t="shared" si="23"/>
        <v>707</v>
      </c>
      <c r="K111" t="str">
        <f t="shared" si="24"/>
        <v>216</v>
      </c>
      <c r="L111">
        <f t="shared" si="25"/>
        <v>114090</v>
      </c>
      <c r="M111">
        <f t="shared" si="26"/>
        <v>0</v>
      </c>
    </row>
    <row r="112" spans="1:13" ht="15">
      <c r="A112">
        <v>200205</v>
      </c>
      <c r="B112" s="2">
        <v>0.7827777777777777</v>
      </c>
      <c r="C112">
        <v>4584384</v>
      </c>
      <c r="D112">
        <v>0</v>
      </c>
      <c r="E112">
        <f t="shared" si="18"/>
        <v>456</v>
      </c>
      <c r="F112" t="str">
        <f t="shared" si="19"/>
        <v>Digit</v>
      </c>
      <c r="G112" t="str">
        <f t="shared" si="20"/>
        <v>Contbeat</v>
      </c>
      <c r="H112">
        <f t="shared" si="21"/>
        <v>2</v>
      </c>
      <c r="I112" t="b">
        <f t="shared" si="22"/>
        <v>0</v>
      </c>
      <c r="J112" t="str">
        <f t="shared" si="23"/>
        <v>707</v>
      </c>
      <c r="K112" t="str">
        <f t="shared" si="24"/>
        <v>216</v>
      </c>
      <c r="L112">
        <f t="shared" si="25"/>
        <v>114546</v>
      </c>
      <c r="M112">
        <f t="shared" si="26"/>
        <v>0</v>
      </c>
    </row>
    <row r="113" spans="1:13" ht="15">
      <c r="A113">
        <v>200205</v>
      </c>
      <c r="B113" s="2">
        <v>0.7827893518518518</v>
      </c>
      <c r="C113">
        <v>4584956</v>
      </c>
      <c r="D113">
        <v>7</v>
      </c>
      <c r="E113">
        <f t="shared" si="18"/>
        <v>572</v>
      </c>
      <c r="F113" t="str">
        <f t="shared" si="19"/>
        <v>Digit</v>
      </c>
      <c r="G113" t="str">
        <f t="shared" si="20"/>
        <v>Contbeat</v>
      </c>
      <c r="H113">
        <f t="shared" si="21"/>
        <v>3</v>
      </c>
      <c r="I113" t="b">
        <f t="shared" si="22"/>
        <v>0</v>
      </c>
      <c r="J113" t="str">
        <f t="shared" si="23"/>
        <v>707</v>
      </c>
      <c r="K113" t="str">
        <f t="shared" si="24"/>
        <v>216</v>
      </c>
      <c r="L113">
        <f t="shared" si="25"/>
        <v>115118</v>
      </c>
      <c r="M113">
        <f t="shared" si="26"/>
        <v>115118</v>
      </c>
    </row>
    <row r="114" spans="1:13" ht="15">
      <c r="A114">
        <v>200205</v>
      </c>
      <c r="B114" s="2">
        <v>0.7829166666666666</v>
      </c>
      <c r="C114">
        <v>4596211</v>
      </c>
      <c r="D114">
        <v>10</v>
      </c>
      <c r="E114">
        <f t="shared" si="18"/>
        <v>11255</v>
      </c>
      <c r="F114" t="str">
        <f t="shared" si="19"/>
        <v>command</v>
      </c>
      <c r="G114" t="str">
        <f t="shared" si="20"/>
        <v>Fristbeat</v>
      </c>
      <c r="H114">
        <f t="shared" si="21"/>
        <v>1</v>
      </c>
      <c r="I114" t="b">
        <f t="shared" si="22"/>
        <v>0</v>
      </c>
      <c r="J114" t="str">
        <f t="shared" si="23"/>
        <v>216</v>
      </c>
      <c r="K114" t="str">
        <f t="shared" si="24"/>
        <v>707</v>
      </c>
      <c r="L114">
        <f t="shared" si="25"/>
        <v>11255</v>
      </c>
      <c r="M114">
        <f t="shared" si="26"/>
        <v>11255</v>
      </c>
    </row>
    <row r="115" spans="1:13" ht="15">
      <c r="A115">
        <v>200205</v>
      </c>
      <c r="B115" s="2">
        <v>0.7833333333333333</v>
      </c>
      <c r="C115">
        <v>4631994</v>
      </c>
      <c r="D115">
        <v>10</v>
      </c>
      <c r="E115">
        <f t="shared" si="18"/>
        <v>35783</v>
      </c>
      <c r="F115" t="str">
        <f t="shared" si="19"/>
        <v>command</v>
      </c>
      <c r="G115" t="str">
        <f t="shared" si="20"/>
        <v>Fristbeat</v>
      </c>
      <c r="H115">
        <f t="shared" si="21"/>
        <v>1</v>
      </c>
      <c r="I115" t="b">
        <f t="shared" si="22"/>
        <v>0</v>
      </c>
      <c r="J115" t="str">
        <f t="shared" si="23"/>
        <v>707</v>
      </c>
      <c r="K115" t="str">
        <f t="shared" si="24"/>
        <v>216</v>
      </c>
      <c r="L115">
        <f t="shared" si="25"/>
        <v>35783</v>
      </c>
      <c r="M115">
        <f t="shared" si="26"/>
        <v>35783</v>
      </c>
    </row>
    <row r="116" spans="1:13" ht="15">
      <c r="A116">
        <v>200205</v>
      </c>
      <c r="B116" s="2">
        <v>0.785787037037037</v>
      </c>
      <c r="C116">
        <v>4844364</v>
      </c>
      <c r="D116">
        <v>10</v>
      </c>
      <c r="E116">
        <f t="shared" si="18"/>
        <v>212370</v>
      </c>
      <c r="F116" t="str">
        <f t="shared" si="19"/>
        <v>command</v>
      </c>
      <c r="G116" t="str">
        <f t="shared" si="20"/>
        <v>Fristbeat</v>
      </c>
      <c r="H116">
        <f t="shared" si="21"/>
        <v>1</v>
      </c>
      <c r="I116" t="b">
        <f t="shared" si="22"/>
        <v>0</v>
      </c>
      <c r="J116" t="str">
        <f t="shared" si="23"/>
        <v>216</v>
      </c>
      <c r="K116" t="str">
        <f t="shared" si="24"/>
        <v>707</v>
      </c>
      <c r="L116">
        <f t="shared" si="25"/>
        <v>212370</v>
      </c>
      <c r="M116">
        <f t="shared" si="26"/>
        <v>212370</v>
      </c>
    </row>
    <row r="117" spans="1:13" ht="15">
      <c r="A117">
        <v>200205</v>
      </c>
      <c r="B117" s="2">
        <v>0.7868750000000001</v>
      </c>
      <c r="C117">
        <v>4938503</v>
      </c>
      <c r="D117">
        <v>10</v>
      </c>
      <c r="E117">
        <f t="shared" si="18"/>
        <v>94139</v>
      </c>
      <c r="F117" t="str">
        <f t="shared" si="19"/>
        <v>command</v>
      </c>
      <c r="G117" t="str">
        <f t="shared" si="20"/>
        <v>Fristbeat</v>
      </c>
      <c r="H117">
        <f t="shared" si="21"/>
        <v>1</v>
      </c>
      <c r="I117" t="b">
        <f t="shared" si="22"/>
        <v>0</v>
      </c>
      <c r="J117" t="str">
        <f t="shared" si="23"/>
        <v>707</v>
      </c>
      <c r="K117" t="str">
        <f t="shared" si="24"/>
        <v>216</v>
      </c>
      <c r="L117">
        <f t="shared" si="25"/>
        <v>94139</v>
      </c>
      <c r="M117">
        <f t="shared" si="26"/>
        <v>94139</v>
      </c>
    </row>
    <row r="118" spans="1:13" ht="15">
      <c r="A118">
        <v>200205</v>
      </c>
      <c r="B118" s="2">
        <v>0.7869907407407407</v>
      </c>
      <c r="C118">
        <v>4947638</v>
      </c>
      <c r="D118">
        <v>7</v>
      </c>
      <c r="E118">
        <f t="shared" si="18"/>
        <v>9135</v>
      </c>
      <c r="F118" t="str">
        <f t="shared" si="19"/>
        <v>Digit</v>
      </c>
      <c r="G118" t="str">
        <f t="shared" si="20"/>
        <v>Fristbeat</v>
      </c>
      <c r="H118">
        <f t="shared" si="21"/>
        <v>1</v>
      </c>
      <c r="I118" t="b">
        <f t="shared" si="22"/>
        <v>1</v>
      </c>
      <c r="J118" t="str">
        <f t="shared" si="23"/>
        <v>703</v>
      </c>
      <c r="K118" t="str">
        <f t="shared" si="24"/>
        <v>707</v>
      </c>
      <c r="L118">
        <f t="shared" si="25"/>
        <v>9135</v>
      </c>
      <c r="M118">
        <f t="shared" si="26"/>
        <v>0</v>
      </c>
    </row>
    <row r="119" spans="1:13" ht="15">
      <c r="A119">
        <v>200205</v>
      </c>
      <c r="B119" s="2">
        <v>0.7869907407407407</v>
      </c>
      <c r="C119">
        <v>4948465</v>
      </c>
      <c r="D119">
        <v>0</v>
      </c>
      <c r="E119">
        <f t="shared" si="18"/>
        <v>827</v>
      </c>
      <c r="F119" t="str">
        <f t="shared" si="19"/>
        <v>Digit</v>
      </c>
      <c r="G119" t="str">
        <f t="shared" si="20"/>
        <v>Contbeat</v>
      </c>
      <c r="H119">
        <f t="shared" si="21"/>
        <v>2</v>
      </c>
      <c r="I119" t="b">
        <f t="shared" si="22"/>
        <v>0</v>
      </c>
      <c r="J119" t="str">
        <f t="shared" si="23"/>
        <v>703</v>
      </c>
      <c r="K119" t="str">
        <f t="shared" si="24"/>
        <v>707</v>
      </c>
      <c r="L119">
        <f t="shared" si="25"/>
        <v>9962</v>
      </c>
      <c r="M119">
        <f t="shared" si="26"/>
        <v>0</v>
      </c>
    </row>
    <row r="120" spans="1:13" ht="15">
      <c r="A120">
        <v>200205</v>
      </c>
      <c r="B120" s="2">
        <v>0.7870023148148149</v>
      </c>
      <c r="C120">
        <v>4949246</v>
      </c>
      <c r="D120">
        <v>3</v>
      </c>
      <c r="E120">
        <f t="shared" si="18"/>
        <v>781</v>
      </c>
      <c r="F120" t="str">
        <f t="shared" si="19"/>
        <v>Digit</v>
      </c>
      <c r="G120" t="str">
        <f t="shared" si="20"/>
        <v>Contbeat</v>
      </c>
      <c r="H120">
        <f t="shared" si="21"/>
        <v>3</v>
      </c>
      <c r="I120" t="b">
        <f t="shared" si="22"/>
        <v>0</v>
      </c>
      <c r="J120" t="str">
        <f t="shared" si="23"/>
        <v>703</v>
      </c>
      <c r="K120" t="str">
        <f t="shared" si="24"/>
        <v>707</v>
      </c>
      <c r="L120">
        <f t="shared" si="25"/>
        <v>10743</v>
      </c>
      <c r="M120">
        <f t="shared" si="26"/>
        <v>0</v>
      </c>
    </row>
    <row r="121" spans="1:13" ht="15">
      <c r="A121">
        <v>200205</v>
      </c>
      <c r="B121" s="2">
        <v>0.7870138888888888</v>
      </c>
      <c r="C121">
        <v>4949651</v>
      </c>
      <c r="D121">
        <v>3</v>
      </c>
      <c r="E121">
        <f t="shared" si="18"/>
        <v>405</v>
      </c>
      <c r="F121" t="str">
        <f t="shared" si="19"/>
        <v>Digit</v>
      </c>
      <c r="G121" t="str">
        <f t="shared" si="20"/>
        <v>Contbeat</v>
      </c>
      <c r="H121">
        <f t="shared" si="21"/>
        <v>1</v>
      </c>
      <c r="I121" t="b">
        <f t="shared" si="22"/>
        <v>0</v>
      </c>
      <c r="J121" t="str">
        <f t="shared" si="23"/>
        <v>703</v>
      </c>
      <c r="K121" t="str">
        <f t="shared" si="24"/>
        <v>707</v>
      </c>
      <c r="L121">
        <f t="shared" si="25"/>
        <v>11148</v>
      </c>
      <c r="M121">
        <f t="shared" si="26"/>
        <v>11148</v>
      </c>
    </row>
    <row r="122" spans="1:13" ht="15">
      <c r="A122">
        <v>200205</v>
      </c>
      <c r="B122" s="2">
        <v>0.7871527777777777</v>
      </c>
      <c r="C122">
        <v>4962121</v>
      </c>
      <c r="D122">
        <v>4</v>
      </c>
      <c r="E122">
        <f t="shared" si="18"/>
        <v>12470</v>
      </c>
      <c r="F122" t="str">
        <f t="shared" si="19"/>
        <v>Digit</v>
      </c>
      <c r="G122" t="str">
        <f t="shared" si="20"/>
        <v>Fristbeat</v>
      </c>
      <c r="H122">
        <f t="shared" si="21"/>
        <v>1</v>
      </c>
      <c r="I122" t="b">
        <f t="shared" si="22"/>
        <v>1</v>
      </c>
      <c r="J122" t="str">
        <f t="shared" si="23"/>
        <v>484</v>
      </c>
      <c r="K122" t="str">
        <f t="shared" si="24"/>
        <v>703</v>
      </c>
      <c r="L122">
        <f t="shared" si="25"/>
        <v>12470</v>
      </c>
      <c r="M122">
        <f t="shared" si="26"/>
        <v>0</v>
      </c>
    </row>
    <row r="123" spans="1:13" ht="15">
      <c r="A123">
        <v>200205</v>
      </c>
      <c r="B123" s="2">
        <v>0.7871643518518519</v>
      </c>
      <c r="C123">
        <v>4962915</v>
      </c>
      <c r="D123">
        <v>8</v>
      </c>
      <c r="E123">
        <f t="shared" si="18"/>
        <v>794</v>
      </c>
      <c r="F123" t="str">
        <f t="shared" si="19"/>
        <v>Digit</v>
      </c>
      <c r="G123" t="str">
        <f t="shared" si="20"/>
        <v>Contbeat</v>
      </c>
      <c r="H123">
        <f t="shared" si="21"/>
        <v>2</v>
      </c>
      <c r="I123" t="b">
        <f t="shared" si="22"/>
        <v>0</v>
      </c>
      <c r="J123" t="str">
        <f t="shared" si="23"/>
        <v>484</v>
      </c>
      <c r="K123" t="str">
        <f t="shared" si="24"/>
        <v>703</v>
      </c>
      <c r="L123">
        <f t="shared" si="25"/>
        <v>13264</v>
      </c>
      <c r="M123">
        <f t="shared" si="26"/>
        <v>0</v>
      </c>
    </row>
    <row r="124" spans="1:13" ht="15">
      <c r="A124">
        <v>200205</v>
      </c>
      <c r="B124" s="2">
        <v>0.787175925925926</v>
      </c>
      <c r="C124">
        <v>4963579</v>
      </c>
      <c r="D124">
        <v>4</v>
      </c>
      <c r="E124">
        <f t="shared" si="18"/>
        <v>664</v>
      </c>
      <c r="F124" t="str">
        <f t="shared" si="19"/>
        <v>Digit</v>
      </c>
      <c r="G124" t="str">
        <f t="shared" si="20"/>
        <v>Contbeat</v>
      </c>
      <c r="H124">
        <f t="shared" si="21"/>
        <v>3</v>
      </c>
      <c r="I124" t="b">
        <f t="shared" si="22"/>
        <v>0</v>
      </c>
      <c r="J124" t="str">
        <f t="shared" si="23"/>
        <v>484</v>
      </c>
      <c r="K124" t="str">
        <f t="shared" si="24"/>
        <v>703</v>
      </c>
      <c r="L124">
        <f t="shared" si="25"/>
        <v>13928</v>
      </c>
      <c r="M124">
        <f t="shared" si="26"/>
        <v>0</v>
      </c>
    </row>
    <row r="125" spans="1:13" ht="15">
      <c r="A125">
        <v>200205</v>
      </c>
      <c r="B125" s="2">
        <v>0.787175925925926</v>
      </c>
      <c r="C125">
        <v>4963985</v>
      </c>
      <c r="D125">
        <v>4</v>
      </c>
      <c r="E125">
        <f t="shared" si="18"/>
        <v>406</v>
      </c>
      <c r="F125" t="str">
        <f t="shared" si="19"/>
        <v>Digit</v>
      </c>
      <c r="G125" t="str">
        <f t="shared" si="20"/>
        <v>Contbeat</v>
      </c>
      <c r="H125">
        <f t="shared" si="21"/>
        <v>1</v>
      </c>
      <c r="I125" t="b">
        <f t="shared" si="22"/>
        <v>0</v>
      </c>
      <c r="J125" t="str">
        <f t="shared" si="23"/>
        <v>484</v>
      </c>
      <c r="K125" t="str">
        <f t="shared" si="24"/>
        <v>703</v>
      </c>
      <c r="L125">
        <f t="shared" si="25"/>
        <v>14334</v>
      </c>
      <c r="M125">
        <f t="shared" si="26"/>
        <v>0</v>
      </c>
    </row>
    <row r="126" spans="1:13" ht="15">
      <c r="A126">
        <v>200205</v>
      </c>
      <c r="B126" s="2">
        <v>0.7877199074074074</v>
      </c>
      <c r="C126">
        <v>5011325</v>
      </c>
      <c r="D126">
        <v>5</v>
      </c>
      <c r="E126">
        <f t="shared" si="18"/>
        <v>47340</v>
      </c>
      <c r="F126" t="str">
        <f t="shared" si="19"/>
        <v>Digit</v>
      </c>
      <c r="G126" t="str">
        <f t="shared" si="20"/>
        <v>Fristbeat</v>
      </c>
      <c r="H126">
        <f t="shared" si="21"/>
        <v>1</v>
      </c>
      <c r="I126" t="b">
        <f t="shared" si="22"/>
        <v>1</v>
      </c>
      <c r="J126" t="str">
        <f t="shared" si="23"/>
        <v>484</v>
      </c>
      <c r="K126" t="str">
        <f t="shared" si="24"/>
        <v>703</v>
      </c>
      <c r="L126">
        <f t="shared" si="25"/>
        <v>61674</v>
      </c>
      <c r="M126">
        <f t="shared" si="26"/>
        <v>0</v>
      </c>
    </row>
    <row r="127" spans="1:13" ht="15">
      <c r="A127">
        <v>200205</v>
      </c>
      <c r="B127" s="2">
        <v>0.7877430555555556</v>
      </c>
      <c r="C127">
        <v>5012529</v>
      </c>
      <c r="D127">
        <v>9</v>
      </c>
      <c r="E127">
        <f t="shared" si="18"/>
        <v>1204</v>
      </c>
      <c r="F127" t="str">
        <f t="shared" si="19"/>
        <v>Digit</v>
      </c>
      <c r="G127" t="str">
        <f t="shared" si="20"/>
        <v>Contbeat</v>
      </c>
      <c r="H127">
        <f t="shared" si="21"/>
        <v>2</v>
      </c>
      <c r="I127" t="b">
        <f t="shared" si="22"/>
        <v>0</v>
      </c>
      <c r="J127" t="str">
        <f t="shared" si="23"/>
        <v>484</v>
      </c>
      <c r="K127" t="str">
        <f t="shared" si="24"/>
        <v>703</v>
      </c>
      <c r="L127">
        <f t="shared" si="25"/>
        <v>62878</v>
      </c>
      <c r="M127">
        <f t="shared" si="26"/>
        <v>0</v>
      </c>
    </row>
    <row r="128" spans="1:13" ht="15">
      <c r="A128">
        <v>200205</v>
      </c>
      <c r="B128" s="2">
        <v>0.7877777777777778</v>
      </c>
      <c r="C128">
        <v>5016313</v>
      </c>
      <c r="D128">
        <v>9</v>
      </c>
      <c r="E128">
        <f t="shared" si="18"/>
        <v>3784</v>
      </c>
      <c r="F128" t="str">
        <f t="shared" si="19"/>
        <v>Digit</v>
      </c>
      <c r="G128" t="str">
        <f t="shared" si="20"/>
        <v>Fristbeat</v>
      </c>
      <c r="H128">
        <f t="shared" si="21"/>
        <v>1</v>
      </c>
      <c r="I128" t="b">
        <f t="shared" si="22"/>
        <v>1</v>
      </c>
      <c r="J128" t="str">
        <f t="shared" si="23"/>
        <v>484</v>
      </c>
      <c r="K128" t="str">
        <f t="shared" si="24"/>
        <v>703</v>
      </c>
      <c r="L128">
        <f t="shared" si="25"/>
        <v>66662</v>
      </c>
      <c r="M128">
        <f t="shared" si="26"/>
        <v>0</v>
      </c>
    </row>
    <row r="129" spans="1:13" ht="15">
      <c r="A129">
        <v>200205</v>
      </c>
      <c r="B129" s="2">
        <v>0.7877893518518518</v>
      </c>
      <c r="C129">
        <v>5016674</v>
      </c>
      <c r="D129">
        <v>9</v>
      </c>
      <c r="E129">
        <f t="shared" si="18"/>
        <v>361</v>
      </c>
      <c r="F129" t="str">
        <f t="shared" si="19"/>
        <v>Digit</v>
      </c>
      <c r="G129" t="str">
        <f t="shared" si="20"/>
        <v>Contbeat</v>
      </c>
      <c r="H129">
        <f t="shared" si="21"/>
        <v>2</v>
      </c>
      <c r="I129" t="b">
        <f t="shared" si="22"/>
        <v>0</v>
      </c>
      <c r="J129" t="str">
        <f t="shared" si="23"/>
        <v>484</v>
      </c>
      <c r="K129" t="str">
        <f t="shared" si="24"/>
        <v>703</v>
      </c>
      <c r="L129">
        <f t="shared" si="25"/>
        <v>67023</v>
      </c>
      <c r="M129">
        <f t="shared" si="26"/>
        <v>67023</v>
      </c>
    </row>
    <row r="130" spans="1:13" ht="15">
      <c r="A130">
        <v>200205</v>
      </c>
      <c r="B130" s="2">
        <v>0.7883564814814815</v>
      </c>
      <c r="C130">
        <v>5066386</v>
      </c>
      <c r="D130">
        <v>10</v>
      </c>
      <c r="E130">
        <f t="shared" si="18"/>
        <v>49712</v>
      </c>
      <c r="F130" t="str">
        <f t="shared" si="19"/>
        <v>command</v>
      </c>
      <c r="G130" t="str">
        <f t="shared" si="20"/>
        <v>Fristbeat</v>
      </c>
      <c r="H130">
        <f t="shared" si="21"/>
        <v>1</v>
      </c>
      <c r="I130" t="b">
        <f t="shared" si="22"/>
        <v>0</v>
      </c>
      <c r="J130" t="str">
        <f t="shared" si="23"/>
        <v>703</v>
      </c>
      <c r="K130" t="str">
        <f t="shared" si="24"/>
        <v>484</v>
      </c>
      <c r="L130">
        <f t="shared" si="25"/>
        <v>49712</v>
      </c>
      <c r="M130">
        <f t="shared" si="26"/>
        <v>0</v>
      </c>
    </row>
    <row r="131" spans="1:13" ht="15">
      <c r="A131">
        <v>200205</v>
      </c>
      <c r="B131" s="2">
        <v>0.7884606481481482</v>
      </c>
      <c r="C131">
        <v>5074583</v>
      </c>
      <c r="D131">
        <v>0</v>
      </c>
      <c r="E131">
        <f t="shared" si="18"/>
        <v>8197</v>
      </c>
      <c r="F131" t="str">
        <f t="shared" si="19"/>
        <v>Digit</v>
      </c>
      <c r="G131" t="str">
        <f t="shared" si="20"/>
        <v>Fristbeat</v>
      </c>
      <c r="H131">
        <f t="shared" si="21"/>
        <v>1</v>
      </c>
      <c r="I131" t="b">
        <f t="shared" si="22"/>
        <v>1</v>
      </c>
      <c r="J131" t="str">
        <f t="shared" si="23"/>
        <v>703</v>
      </c>
      <c r="K131" t="str">
        <f t="shared" si="24"/>
        <v>484</v>
      </c>
      <c r="L131">
        <f t="shared" si="25"/>
        <v>57909</v>
      </c>
      <c r="M131">
        <f t="shared" si="26"/>
        <v>0</v>
      </c>
    </row>
    <row r="132" spans="1:13" ht="15">
      <c r="A132">
        <v>200205</v>
      </c>
      <c r="B132" s="2">
        <v>0.7884606481481482</v>
      </c>
      <c r="C132">
        <v>5075073</v>
      </c>
      <c r="D132">
        <v>7</v>
      </c>
      <c r="E132">
        <f t="shared" si="18"/>
        <v>490</v>
      </c>
      <c r="F132" t="str">
        <f t="shared" si="19"/>
        <v>Digit</v>
      </c>
      <c r="G132" t="str">
        <f t="shared" si="20"/>
        <v>Contbeat</v>
      </c>
      <c r="H132">
        <f t="shared" si="21"/>
        <v>2</v>
      </c>
      <c r="I132" t="b">
        <f t="shared" si="22"/>
        <v>0</v>
      </c>
      <c r="J132" t="str">
        <f t="shared" si="23"/>
        <v>703</v>
      </c>
      <c r="K132" t="str">
        <f t="shared" si="24"/>
        <v>484</v>
      </c>
      <c r="L132">
        <f t="shared" si="25"/>
        <v>58399</v>
      </c>
      <c r="M132">
        <f t="shared" si="26"/>
        <v>0</v>
      </c>
    </row>
    <row r="133" spans="1:13" ht="15">
      <c r="A133">
        <v>200205</v>
      </c>
      <c r="B133" s="2">
        <v>0.7297337962962963</v>
      </c>
      <c r="C133">
        <v>2</v>
      </c>
      <c r="D133">
        <v>100</v>
      </c>
      <c r="E133">
        <f t="shared" si="18"/>
        <v>0</v>
      </c>
      <c r="F133" t="str">
        <f t="shared" si="19"/>
        <v>command</v>
      </c>
      <c r="G133" t="str">
        <f t="shared" si="20"/>
        <v>Fristbeat</v>
      </c>
      <c r="H133">
        <f t="shared" si="21"/>
        <v>1</v>
      </c>
      <c r="I133" t="b">
        <f t="shared" si="22"/>
        <v>0</v>
      </c>
      <c r="J133" t="str">
        <f t="shared" si="23"/>
        <v>703</v>
      </c>
      <c r="K133" t="str">
        <f t="shared" si="24"/>
        <v>484</v>
      </c>
      <c r="L133">
        <f t="shared" si="25"/>
        <v>0</v>
      </c>
      <c r="M133">
        <f t="shared" si="26"/>
        <v>0</v>
      </c>
    </row>
    <row r="134" spans="1:13" ht="15">
      <c r="A134">
        <v>200205</v>
      </c>
      <c r="B134" s="2">
        <v>0.7299421296296296</v>
      </c>
      <c r="C134">
        <v>18165</v>
      </c>
      <c r="D134">
        <v>0</v>
      </c>
      <c r="E134">
        <f t="shared" si="18"/>
        <v>18163</v>
      </c>
      <c r="F134" t="str">
        <f t="shared" si="19"/>
        <v>Digit</v>
      </c>
      <c r="G134" t="str">
        <f t="shared" si="20"/>
        <v>Fristbeat</v>
      </c>
      <c r="H134">
        <f t="shared" si="21"/>
        <v>1</v>
      </c>
      <c r="I134" t="b">
        <f t="shared" si="22"/>
        <v>1</v>
      </c>
      <c r="J134" t="str">
        <f t="shared" si="23"/>
        <v>033</v>
      </c>
      <c r="K134" t="str">
        <f t="shared" si="24"/>
        <v>703</v>
      </c>
      <c r="L134">
        <f t="shared" si="25"/>
        <v>18163</v>
      </c>
      <c r="M134">
        <f t="shared" si="26"/>
        <v>0</v>
      </c>
    </row>
    <row r="135" spans="1:13" ht="15">
      <c r="A135">
        <v>200205</v>
      </c>
      <c r="B135" s="2">
        <v>0.7299421296296296</v>
      </c>
      <c r="C135">
        <v>18886</v>
      </c>
      <c r="D135">
        <v>3</v>
      </c>
      <c r="E135">
        <f t="shared" si="18"/>
        <v>721</v>
      </c>
      <c r="F135" t="str">
        <f t="shared" si="19"/>
        <v>Digit</v>
      </c>
      <c r="G135" t="str">
        <f t="shared" si="20"/>
        <v>Contbeat</v>
      </c>
      <c r="H135">
        <f t="shared" si="21"/>
        <v>2</v>
      </c>
      <c r="I135" t="b">
        <f t="shared" si="22"/>
        <v>0</v>
      </c>
      <c r="J135" t="str">
        <f t="shared" si="23"/>
        <v>033</v>
      </c>
      <c r="K135" t="str">
        <f t="shared" si="24"/>
        <v>703</v>
      </c>
      <c r="L135">
        <f t="shared" si="25"/>
        <v>18884</v>
      </c>
      <c r="M135">
        <f t="shared" si="26"/>
        <v>0</v>
      </c>
    </row>
    <row r="136" spans="1:13" ht="15">
      <c r="A136">
        <v>200205</v>
      </c>
      <c r="B136" s="2">
        <v>0.7299537037037037</v>
      </c>
      <c r="C136">
        <v>19291</v>
      </c>
      <c r="D136">
        <v>3</v>
      </c>
      <c r="E136">
        <f t="shared" si="18"/>
        <v>405</v>
      </c>
      <c r="F136" t="str">
        <f t="shared" si="19"/>
        <v>Digit</v>
      </c>
      <c r="G136" t="str">
        <f t="shared" si="20"/>
        <v>Contbeat</v>
      </c>
      <c r="H136">
        <f t="shared" si="21"/>
        <v>3</v>
      </c>
      <c r="I136" t="b">
        <f t="shared" si="22"/>
        <v>0</v>
      </c>
      <c r="J136" t="str">
        <f t="shared" si="23"/>
        <v>033</v>
      </c>
      <c r="K136" t="str">
        <f t="shared" si="24"/>
        <v>703</v>
      </c>
      <c r="L136">
        <f t="shared" si="25"/>
        <v>19289</v>
      </c>
      <c r="M136">
        <f t="shared" si="26"/>
        <v>0</v>
      </c>
    </row>
    <row r="137" spans="1:13" ht="15">
      <c r="A137">
        <v>200205</v>
      </c>
      <c r="B137" s="2">
        <v>0.7302314814814815</v>
      </c>
      <c r="C137">
        <v>43643</v>
      </c>
      <c r="D137">
        <v>3</v>
      </c>
      <c r="E137">
        <f t="shared" si="18"/>
        <v>24352</v>
      </c>
      <c r="F137" t="str">
        <f t="shared" si="19"/>
        <v>Digit</v>
      </c>
      <c r="G137" t="str">
        <f t="shared" si="20"/>
        <v>Fristbeat</v>
      </c>
      <c r="H137">
        <f t="shared" si="21"/>
        <v>1</v>
      </c>
      <c r="I137" t="b">
        <f t="shared" si="22"/>
        <v>1</v>
      </c>
      <c r="J137" t="str">
        <f t="shared" si="23"/>
        <v>033</v>
      </c>
      <c r="K137" t="str">
        <f t="shared" si="24"/>
        <v>703</v>
      </c>
      <c r="L137">
        <f t="shared" si="25"/>
        <v>43641</v>
      </c>
      <c r="M137">
        <f t="shared" si="26"/>
        <v>0</v>
      </c>
    </row>
    <row r="138" spans="1:13" ht="15">
      <c r="A138">
        <v>200205</v>
      </c>
      <c r="B138" s="2">
        <v>0.7302546296296296</v>
      </c>
      <c r="C138">
        <v>44924</v>
      </c>
      <c r="D138">
        <v>3</v>
      </c>
      <c r="E138">
        <f t="shared" si="18"/>
        <v>1281</v>
      </c>
      <c r="F138" t="str">
        <f t="shared" si="19"/>
        <v>Digit</v>
      </c>
      <c r="G138" t="str">
        <f t="shared" si="20"/>
        <v>Contbeat</v>
      </c>
      <c r="H138">
        <f t="shared" si="21"/>
        <v>2</v>
      </c>
      <c r="I138" t="b">
        <f t="shared" si="22"/>
        <v>0</v>
      </c>
      <c r="J138" t="str">
        <f t="shared" si="23"/>
        <v>033</v>
      </c>
      <c r="K138" t="str">
        <f t="shared" si="24"/>
        <v>703</v>
      </c>
      <c r="L138">
        <f t="shared" si="25"/>
        <v>44922</v>
      </c>
      <c r="M138">
        <f t="shared" si="26"/>
        <v>0</v>
      </c>
    </row>
    <row r="139" spans="1:13" ht="15">
      <c r="A139">
        <v>200205</v>
      </c>
      <c r="B139" s="2">
        <v>0.7329745370370371</v>
      </c>
      <c r="C139">
        <v>280400</v>
      </c>
      <c r="D139">
        <v>1</v>
      </c>
      <c r="E139">
        <f aca="true" t="shared" si="27" ref="E139:E202">IF(D139=100,0,C139-C138)</f>
        <v>235476</v>
      </c>
      <c r="F139" t="str">
        <f aca="true" t="shared" si="28" ref="F139:F202">IF(D139&lt;=9,"Digit","command")</f>
        <v>Digit</v>
      </c>
      <c r="G139" t="str">
        <f aca="true" t="shared" si="29" ref="G139:G202">IF((D139&gt;9),"Fristbeat",(IF(E139&gt;3000,"Fristbeat",(IF((F138="command"),"Fristbeat","Contbeat")))))</f>
        <v>Fristbeat</v>
      </c>
      <c r="H139">
        <f aca="true" t="shared" si="30" ref="H139:H202">IF((G139="Contbeat"),(IF(H138=3,1,H138+1)),1)</f>
        <v>1</v>
      </c>
      <c r="I139" t="b">
        <f aca="true" t="shared" si="31" ref="I139:I202">AND(F139="Digit",G139="Fristbeat")</f>
        <v>1</v>
      </c>
      <c r="J139" t="str">
        <f aca="true" t="shared" si="32" ref="J139:J202">IF(D139=12,J138-1,(IF(D139=11,J138+1,(IF(D139=10,K138,(IF(I139=TRUE,IF(H139+H140+H141=6,(CONCATENATE(D139,D140,D141)),J138),J138)))))))</f>
        <v>033</v>
      </c>
      <c r="K139" t="str">
        <f aca="true" t="shared" si="33" ref="K139:K202">IF(J139=J138,K138,J138)</f>
        <v>703</v>
      </c>
      <c r="L139">
        <f aca="true" t="shared" si="34" ref="L139:L202">IF(D139=100,0,(IF(J139=J138,L138+C139-C138,C139-C138)))</f>
        <v>280398</v>
      </c>
      <c r="M139">
        <f aca="true" t="shared" si="35" ref="M139:M202">IF(J139=J140,,L139)</f>
        <v>0</v>
      </c>
    </row>
    <row r="140" spans="1:13" ht="15">
      <c r="A140">
        <v>200205</v>
      </c>
      <c r="B140" s="2">
        <v>0.732986111111111</v>
      </c>
      <c r="C140">
        <v>281756</v>
      </c>
      <c r="D140">
        <v>7</v>
      </c>
      <c r="E140">
        <f t="shared" si="27"/>
        <v>1356</v>
      </c>
      <c r="F140" t="str">
        <f t="shared" si="28"/>
        <v>Digit</v>
      </c>
      <c r="G140" t="str">
        <f t="shared" si="29"/>
        <v>Contbeat</v>
      </c>
      <c r="H140">
        <f t="shared" si="30"/>
        <v>2</v>
      </c>
      <c r="I140" t="b">
        <f t="shared" si="31"/>
        <v>0</v>
      </c>
      <c r="J140" t="str">
        <f t="shared" si="32"/>
        <v>033</v>
      </c>
      <c r="K140" t="str">
        <f t="shared" si="33"/>
        <v>703</v>
      </c>
      <c r="L140">
        <f t="shared" si="34"/>
        <v>281754</v>
      </c>
      <c r="M140">
        <f t="shared" si="35"/>
        <v>0</v>
      </c>
    </row>
    <row r="141" spans="1:13" ht="15">
      <c r="A141">
        <v>200205</v>
      </c>
      <c r="B141" s="2">
        <v>0.7333333333333334</v>
      </c>
      <c r="C141">
        <v>311911</v>
      </c>
      <c r="D141">
        <v>2</v>
      </c>
      <c r="E141">
        <f t="shared" si="27"/>
        <v>30155</v>
      </c>
      <c r="F141" t="str">
        <f t="shared" si="28"/>
        <v>Digit</v>
      </c>
      <c r="G141" t="str">
        <f t="shared" si="29"/>
        <v>Fristbeat</v>
      </c>
      <c r="H141">
        <f t="shared" si="30"/>
        <v>1</v>
      </c>
      <c r="I141" t="b">
        <f t="shared" si="31"/>
        <v>1</v>
      </c>
      <c r="J141" t="str">
        <f t="shared" si="32"/>
        <v>033</v>
      </c>
      <c r="K141" t="str">
        <f t="shared" si="33"/>
        <v>703</v>
      </c>
      <c r="L141">
        <f t="shared" si="34"/>
        <v>311909</v>
      </c>
      <c r="M141">
        <f t="shared" si="35"/>
        <v>0</v>
      </c>
    </row>
    <row r="142" spans="1:13" ht="15">
      <c r="A142">
        <v>200205</v>
      </c>
      <c r="B142" s="2">
        <v>0.7333680555555556</v>
      </c>
      <c r="C142">
        <v>314479</v>
      </c>
      <c r="D142">
        <v>9</v>
      </c>
      <c r="E142">
        <f t="shared" si="27"/>
        <v>2568</v>
      </c>
      <c r="F142" t="str">
        <f t="shared" si="28"/>
        <v>Digit</v>
      </c>
      <c r="G142" t="str">
        <f t="shared" si="29"/>
        <v>Contbeat</v>
      </c>
      <c r="H142">
        <f t="shared" si="30"/>
        <v>2</v>
      </c>
      <c r="I142" t="b">
        <f t="shared" si="31"/>
        <v>0</v>
      </c>
      <c r="J142" t="str">
        <f t="shared" si="32"/>
        <v>033</v>
      </c>
      <c r="K142" t="str">
        <f t="shared" si="33"/>
        <v>703</v>
      </c>
      <c r="L142">
        <f t="shared" si="34"/>
        <v>314477</v>
      </c>
      <c r="M142">
        <f t="shared" si="35"/>
        <v>0</v>
      </c>
    </row>
    <row r="143" spans="1:13" ht="15">
      <c r="A143">
        <v>200205</v>
      </c>
      <c r="B143" s="2">
        <v>0.7336226851851851</v>
      </c>
      <c r="C143">
        <v>336921</v>
      </c>
      <c r="D143">
        <v>6</v>
      </c>
      <c r="E143">
        <f t="shared" si="27"/>
        <v>22442</v>
      </c>
      <c r="F143" t="str">
        <f t="shared" si="28"/>
        <v>Digit</v>
      </c>
      <c r="G143" t="str">
        <f t="shared" si="29"/>
        <v>Fristbeat</v>
      </c>
      <c r="H143">
        <f t="shared" si="30"/>
        <v>1</v>
      </c>
      <c r="I143" t="b">
        <f t="shared" si="31"/>
        <v>1</v>
      </c>
      <c r="J143" t="str">
        <f t="shared" si="32"/>
        <v>033</v>
      </c>
      <c r="K143" t="str">
        <f t="shared" si="33"/>
        <v>703</v>
      </c>
      <c r="L143">
        <f t="shared" si="34"/>
        <v>336919</v>
      </c>
      <c r="M143">
        <f t="shared" si="35"/>
        <v>0</v>
      </c>
    </row>
    <row r="144" spans="1:13" ht="15">
      <c r="A144">
        <v>200205</v>
      </c>
      <c r="B144" s="2">
        <v>0.7344328703703704</v>
      </c>
      <c r="C144">
        <v>406764</v>
      </c>
      <c r="D144">
        <v>6</v>
      </c>
      <c r="E144">
        <f t="shared" si="27"/>
        <v>69843</v>
      </c>
      <c r="F144" t="str">
        <f t="shared" si="28"/>
        <v>Digit</v>
      </c>
      <c r="G144" t="str">
        <f t="shared" si="29"/>
        <v>Fristbeat</v>
      </c>
      <c r="H144">
        <f t="shared" si="30"/>
        <v>1</v>
      </c>
      <c r="I144" t="b">
        <f t="shared" si="31"/>
        <v>1</v>
      </c>
      <c r="J144" t="str">
        <f t="shared" si="32"/>
        <v>033</v>
      </c>
      <c r="K144" t="str">
        <f t="shared" si="33"/>
        <v>703</v>
      </c>
      <c r="L144">
        <f t="shared" si="34"/>
        <v>406762</v>
      </c>
      <c r="M144">
        <f t="shared" si="35"/>
        <v>406762</v>
      </c>
    </row>
    <row r="145" spans="1:13" ht="15">
      <c r="A145">
        <v>200205</v>
      </c>
      <c r="B145" s="2">
        <v>0.7357523148148148</v>
      </c>
      <c r="C145">
        <v>520934</v>
      </c>
      <c r="D145">
        <v>7</v>
      </c>
      <c r="E145">
        <f t="shared" si="27"/>
        <v>114170</v>
      </c>
      <c r="F145" t="str">
        <f t="shared" si="28"/>
        <v>Digit</v>
      </c>
      <c r="G145" t="str">
        <f t="shared" si="29"/>
        <v>Fristbeat</v>
      </c>
      <c r="H145">
        <f t="shared" si="30"/>
        <v>1</v>
      </c>
      <c r="I145" t="b">
        <f t="shared" si="31"/>
        <v>1</v>
      </c>
      <c r="J145" t="str">
        <f t="shared" si="32"/>
        <v>743</v>
      </c>
      <c r="K145" t="str">
        <f t="shared" si="33"/>
        <v>033</v>
      </c>
      <c r="L145">
        <f t="shared" si="34"/>
        <v>114170</v>
      </c>
      <c r="M145">
        <f t="shared" si="35"/>
        <v>0</v>
      </c>
    </row>
    <row r="146" spans="1:13" ht="15">
      <c r="A146">
        <v>200205</v>
      </c>
      <c r="B146" s="2">
        <v>0.735763888888889</v>
      </c>
      <c r="C146">
        <v>521821</v>
      </c>
      <c r="D146">
        <v>4</v>
      </c>
      <c r="E146">
        <f t="shared" si="27"/>
        <v>887</v>
      </c>
      <c r="F146" t="str">
        <f t="shared" si="28"/>
        <v>Digit</v>
      </c>
      <c r="G146" t="str">
        <f t="shared" si="29"/>
        <v>Contbeat</v>
      </c>
      <c r="H146">
        <f t="shared" si="30"/>
        <v>2</v>
      </c>
      <c r="I146" t="b">
        <f t="shared" si="31"/>
        <v>0</v>
      </c>
      <c r="J146" t="str">
        <f t="shared" si="32"/>
        <v>743</v>
      </c>
      <c r="K146" t="str">
        <f t="shared" si="33"/>
        <v>033</v>
      </c>
      <c r="L146">
        <f t="shared" si="34"/>
        <v>115057</v>
      </c>
      <c r="M146">
        <f t="shared" si="35"/>
        <v>0</v>
      </c>
    </row>
    <row r="147" spans="1:13" ht="15">
      <c r="A147">
        <v>200205</v>
      </c>
      <c r="B147" s="2">
        <v>0.7357754629629629</v>
      </c>
      <c r="C147">
        <v>522372</v>
      </c>
      <c r="D147">
        <v>3</v>
      </c>
      <c r="E147">
        <f t="shared" si="27"/>
        <v>551</v>
      </c>
      <c r="F147" t="str">
        <f t="shared" si="28"/>
        <v>Digit</v>
      </c>
      <c r="G147" t="str">
        <f t="shared" si="29"/>
        <v>Contbeat</v>
      </c>
      <c r="H147">
        <f t="shared" si="30"/>
        <v>3</v>
      </c>
      <c r="I147" t="b">
        <f t="shared" si="31"/>
        <v>0</v>
      </c>
      <c r="J147" t="str">
        <f t="shared" si="32"/>
        <v>743</v>
      </c>
      <c r="K147" t="str">
        <f t="shared" si="33"/>
        <v>033</v>
      </c>
      <c r="L147">
        <f t="shared" si="34"/>
        <v>115608</v>
      </c>
      <c r="M147">
        <f t="shared" si="35"/>
        <v>0</v>
      </c>
    </row>
    <row r="148" spans="1:13" ht="15">
      <c r="A148">
        <v>200205</v>
      </c>
      <c r="B148" s="2">
        <v>0.7357754629629629</v>
      </c>
      <c r="C148">
        <v>522776</v>
      </c>
      <c r="D148">
        <v>3</v>
      </c>
      <c r="E148">
        <f t="shared" si="27"/>
        <v>404</v>
      </c>
      <c r="F148" t="str">
        <f t="shared" si="28"/>
        <v>Digit</v>
      </c>
      <c r="G148" t="str">
        <f t="shared" si="29"/>
        <v>Contbeat</v>
      </c>
      <c r="H148">
        <f t="shared" si="30"/>
        <v>1</v>
      </c>
      <c r="I148" t="b">
        <f t="shared" si="31"/>
        <v>0</v>
      </c>
      <c r="J148" t="str">
        <f t="shared" si="32"/>
        <v>743</v>
      </c>
      <c r="K148" t="str">
        <f t="shared" si="33"/>
        <v>033</v>
      </c>
      <c r="L148">
        <f t="shared" si="34"/>
        <v>116012</v>
      </c>
      <c r="M148">
        <f t="shared" si="35"/>
        <v>116012</v>
      </c>
    </row>
    <row r="149" spans="1:13" ht="15">
      <c r="A149">
        <v>200205</v>
      </c>
      <c r="B149" s="2">
        <v>0.7410532407407407</v>
      </c>
      <c r="C149">
        <v>978707</v>
      </c>
      <c r="D149">
        <v>10</v>
      </c>
      <c r="E149">
        <f t="shared" si="27"/>
        <v>455931</v>
      </c>
      <c r="F149" t="str">
        <f t="shared" si="28"/>
        <v>command</v>
      </c>
      <c r="G149" t="str">
        <f t="shared" si="29"/>
        <v>Fristbeat</v>
      </c>
      <c r="H149">
        <f t="shared" si="30"/>
        <v>1</v>
      </c>
      <c r="I149" t="b">
        <f t="shared" si="31"/>
        <v>0</v>
      </c>
      <c r="J149" t="str">
        <f t="shared" si="32"/>
        <v>033</v>
      </c>
      <c r="K149" t="str">
        <f t="shared" si="33"/>
        <v>743</v>
      </c>
      <c r="L149">
        <f t="shared" si="34"/>
        <v>455931</v>
      </c>
      <c r="M149">
        <f t="shared" si="35"/>
        <v>455931</v>
      </c>
    </row>
    <row r="150" spans="1:13" ht="15">
      <c r="A150">
        <v>200205</v>
      </c>
      <c r="B150" s="2">
        <v>0.7433449074074074</v>
      </c>
      <c r="C150">
        <v>1177046</v>
      </c>
      <c r="D150">
        <v>10</v>
      </c>
      <c r="E150">
        <f t="shared" si="27"/>
        <v>198339</v>
      </c>
      <c r="F150" t="str">
        <f t="shared" si="28"/>
        <v>command</v>
      </c>
      <c r="G150" t="str">
        <f t="shared" si="29"/>
        <v>Fristbeat</v>
      </c>
      <c r="H150">
        <f t="shared" si="30"/>
        <v>1</v>
      </c>
      <c r="I150" t="b">
        <f t="shared" si="31"/>
        <v>0</v>
      </c>
      <c r="J150" t="str">
        <f t="shared" si="32"/>
        <v>743</v>
      </c>
      <c r="K150" t="str">
        <f t="shared" si="33"/>
        <v>033</v>
      </c>
      <c r="L150">
        <f t="shared" si="34"/>
        <v>198339</v>
      </c>
      <c r="M150">
        <f t="shared" si="35"/>
        <v>198339</v>
      </c>
    </row>
    <row r="151" spans="1:13" ht="15">
      <c r="A151">
        <v>200205</v>
      </c>
      <c r="B151" s="2">
        <v>0.7457060185185185</v>
      </c>
      <c r="C151">
        <v>1380251</v>
      </c>
      <c r="D151">
        <v>3</v>
      </c>
      <c r="E151">
        <f t="shared" si="27"/>
        <v>203205</v>
      </c>
      <c r="F151" t="str">
        <f t="shared" si="28"/>
        <v>Digit</v>
      </c>
      <c r="G151" t="str">
        <f t="shared" si="29"/>
        <v>Fristbeat</v>
      </c>
      <c r="H151">
        <f t="shared" si="30"/>
        <v>1</v>
      </c>
      <c r="I151" t="b">
        <f t="shared" si="31"/>
        <v>1</v>
      </c>
      <c r="J151" t="str">
        <f t="shared" si="32"/>
        <v>330</v>
      </c>
      <c r="K151" t="str">
        <f t="shared" si="33"/>
        <v>743</v>
      </c>
      <c r="L151">
        <f t="shared" si="34"/>
        <v>203205</v>
      </c>
      <c r="M151">
        <f t="shared" si="35"/>
        <v>0</v>
      </c>
    </row>
    <row r="152" spans="1:13" ht="15">
      <c r="A152">
        <v>200205</v>
      </c>
      <c r="B152" s="2">
        <v>0.7457060185185185</v>
      </c>
      <c r="C152">
        <v>1380657</v>
      </c>
      <c r="D152">
        <v>3</v>
      </c>
      <c r="E152">
        <f t="shared" si="27"/>
        <v>406</v>
      </c>
      <c r="F152" t="str">
        <f t="shared" si="28"/>
        <v>Digit</v>
      </c>
      <c r="G152" t="str">
        <f t="shared" si="29"/>
        <v>Contbeat</v>
      </c>
      <c r="H152">
        <f t="shared" si="30"/>
        <v>2</v>
      </c>
      <c r="I152" t="b">
        <f t="shared" si="31"/>
        <v>0</v>
      </c>
      <c r="J152" t="str">
        <f t="shared" si="32"/>
        <v>330</v>
      </c>
      <c r="K152" t="str">
        <f t="shared" si="33"/>
        <v>743</v>
      </c>
      <c r="L152">
        <f t="shared" si="34"/>
        <v>203611</v>
      </c>
      <c r="M152">
        <f t="shared" si="35"/>
        <v>0</v>
      </c>
    </row>
    <row r="153" spans="1:13" ht="15">
      <c r="A153">
        <v>200205</v>
      </c>
      <c r="B153" s="2">
        <v>0.7457175925925926</v>
      </c>
      <c r="C153">
        <v>1382047</v>
      </c>
      <c r="D153">
        <v>0</v>
      </c>
      <c r="E153">
        <f t="shared" si="27"/>
        <v>1390</v>
      </c>
      <c r="F153" t="str">
        <f t="shared" si="28"/>
        <v>Digit</v>
      </c>
      <c r="G153" t="str">
        <f t="shared" si="29"/>
        <v>Contbeat</v>
      </c>
      <c r="H153">
        <f t="shared" si="30"/>
        <v>3</v>
      </c>
      <c r="I153" t="b">
        <f t="shared" si="31"/>
        <v>0</v>
      </c>
      <c r="J153" t="str">
        <f t="shared" si="32"/>
        <v>330</v>
      </c>
      <c r="K153" t="str">
        <f t="shared" si="33"/>
        <v>743</v>
      </c>
      <c r="L153">
        <f t="shared" si="34"/>
        <v>205001</v>
      </c>
      <c r="M153">
        <f t="shared" si="35"/>
        <v>0</v>
      </c>
    </row>
    <row r="154" spans="1:13" ht="15">
      <c r="A154">
        <v>200205</v>
      </c>
      <c r="B154" s="2">
        <v>0.7457291666666667</v>
      </c>
      <c r="C154">
        <v>1382418</v>
      </c>
      <c r="D154">
        <v>7</v>
      </c>
      <c r="E154">
        <f t="shared" si="27"/>
        <v>371</v>
      </c>
      <c r="F154" t="str">
        <f t="shared" si="28"/>
        <v>Digit</v>
      </c>
      <c r="G154" t="str">
        <f t="shared" si="29"/>
        <v>Contbeat</v>
      </c>
      <c r="H154">
        <f t="shared" si="30"/>
        <v>1</v>
      </c>
      <c r="I154" t="b">
        <f t="shared" si="31"/>
        <v>0</v>
      </c>
      <c r="J154" t="str">
        <f t="shared" si="32"/>
        <v>330</v>
      </c>
      <c r="K154" t="str">
        <f t="shared" si="33"/>
        <v>743</v>
      </c>
      <c r="L154">
        <f t="shared" si="34"/>
        <v>205372</v>
      </c>
      <c r="M154">
        <f t="shared" si="35"/>
        <v>0</v>
      </c>
    </row>
    <row r="155" spans="1:13" ht="15">
      <c r="A155">
        <v>200205</v>
      </c>
      <c r="B155" s="2">
        <v>0.7457291666666667</v>
      </c>
      <c r="C155">
        <v>1382822</v>
      </c>
      <c r="D155">
        <v>7</v>
      </c>
      <c r="E155">
        <f t="shared" si="27"/>
        <v>404</v>
      </c>
      <c r="F155" t="str">
        <f t="shared" si="28"/>
        <v>Digit</v>
      </c>
      <c r="G155" t="str">
        <f t="shared" si="29"/>
        <v>Contbeat</v>
      </c>
      <c r="H155">
        <f t="shared" si="30"/>
        <v>2</v>
      </c>
      <c r="I155" t="b">
        <f t="shared" si="31"/>
        <v>0</v>
      </c>
      <c r="J155" t="str">
        <f t="shared" si="32"/>
        <v>330</v>
      </c>
      <c r="K155" t="str">
        <f t="shared" si="33"/>
        <v>743</v>
      </c>
      <c r="L155">
        <f t="shared" si="34"/>
        <v>205776</v>
      </c>
      <c r="M155">
        <f t="shared" si="35"/>
        <v>0</v>
      </c>
    </row>
    <row r="156" spans="1:13" ht="15">
      <c r="A156">
        <v>200205</v>
      </c>
      <c r="B156" s="2">
        <v>0.7498032407407407</v>
      </c>
      <c r="C156">
        <v>1734962</v>
      </c>
      <c r="D156">
        <v>7</v>
      </c>
      <c r="E156">
        <f t="shared" si="27"/>
        <v>352140</v>
      </c>
      <c r="F156" t="str">
        <f t="shared" si="28"/>
        <v>Digit</v>
      </c>
      <c r="G156" t="str">
        <f t="shared" si="29"/>
        <v>Fristbeat</v>
      </c>
      <c r="H156">
        <f t="shared" si="30"/>
        <v>1</v>
      </c>
      <c r="I156" t="b">
        <f t="shared" si="31"/>
        <v>1</v>
      </c>
      <c r="J156" t="str">
        <f t="shared" si="32"/>
        <v>330</v>
      </c>
      <c r="K156" t="str">
        <f t="shared" si="33"/>
        <v>743</v>
      </c>
      <c r="L156">
        <f t="shared" si="34"/>
        <v>557916</v>
      </c>
      <c r="M156">
        <f t="shared" si="35"/>
        <v>0</v>
      </c>
    </row>
    <row r="157" spans="1:13" ht="15">
      <c r="A157">
        <v>200205</v>
      </c>
      <c r="B157" s="2">
        <v>0.7498148148148148</v>
      </c>
      <c r="C157">
        <v>1735321</v>
      </c>
      <c r="D157">
        <v>7</v>
      </c>
      <c r="E157">
        <f t="shared" si="27"/>
        <v>359</v>
      </c>
      <c r="F157" t="str">
        <f t="shared" si="28"/>
        <v>Digit</v>
      </c>
      <c r="G157" t="str">
        <f t="shared" si="29"/>
        <v>Contbeat</v>
      </c>
      <c r="H157">
        <f t="shared" si="30"/>
        <v>2</v>
      </c>
      <c r="I157" t="b">
        <f t="shared" si="31"/>
        <v>0</v>
      </c>
      <c r="J157" t="str">
        <f t="shared" si="32"/>
        <v>330</v>
      </c>
      <c r="K157" t="str">
        <f t="shared" si="33"/>
        <v>743</v>
      </c>
      <c r="L157">
        <f t="shared" si="34"/>
        <v>558275</v>
      </c>
      <c r="M157">
        <f t="shared" si="35"/>
        <v>558275</v>
      </c>
    </row>
    <row r="158" spans="1:13" ht="15">
      <c r="A158">
        <v>200205</v>
      </c>
      <c r="B158" s="2">
        <v>0.7558680555555556</v>
      </c>
      <c r="C158">
        <v>2259065</v>
      </c>
      <c r="D158">
        <v>7</v>
      </c>
      <c r="E158">
        <f t="shared" si="27"/>
        <v>523744</v>
      </c>
      <c r="F158" t="str">
        <f t="shared" si="28"/>
        <v>Digit</v>
      </c>
      <c r="G158" t="str">
        <f t="shared" si="29"/>
        <v>Fristbeat</v>
      </c>
      <c r="H158">
        <f t="shared" si="30"/>
        <v>1</v>
      </c>
      <c r="I158" t="b">
        <f t="shared" si="31"/>
        <v>1</v>
      </c>
      <c r="J158" t="str">
        <f t="shared" si="32"/>
        <v>739</v>
      </c>
      <c r="K158" t="str">
        <f t="shared" si="33"/>
        <v>330</v>
      </c>
      <c r="L158">
        <f t="shared" si="34"/>
        <v>523744</v>
      </c>
      <c r="M158">
        <f t="shared" si="35"/>
        <v>0</v>
      </c>
    </row>
    <row r="159" spans="1:13" ht="15">
      <c r="A159">
        <v>200205</v>
      </c>
      <c r="B159" s="2">
        <v>0.7558796296296296</v>
      </c>
      <c r="C159">
        <v>2259785</v>
      </c>
      <c r="D159">
        <v>3</v>
      </c>
      <c r="E159">
        <f t="shared" si="27"/>
        <v>720</v>
      </c>
      <c r="F159" t="str">
        <f t="shared" si="28"/>
        <v>Digit</v>
      </c>
      <c r="G159" t="str">
        <f t="shared" si="29"/>
        <v>Contbeat</v>
      </c>
      <c r="H159">
        <f t="shared" si="30"/>
        <v>2</v>
      </c>
      <c r="I159" t="b">
        <f t="shared" si="31"/>
        <v>0</v>
      </c>
      <c r="J159" t="str">
        <f t="shared" si="32"/>
        <v>739</v>
      </c>
      <c r="K159" t="str">
        <f t="shared" si="33"/>
        <v>330</v>
      </c>
      <c r="L159">
        <f t="shared" si="34"/>
        <v>524464</v>
      </c>
      <c r="M159">
        <f t="shared" si="35"/>
        <v>0</v>
      </c>
    </row>
    <row r="160" spans="1:13" ht="15">
      <c r="A160">
        <v>200205</v>
      </c>
      <c r="B160" s="2">
        <v>0.7558912037037038</v>
      </c>
      <c r="C160">
        <v>2260657</v>
      </c>
      <c r="D160">
        <v>9</v>
      </c>
      <c r="E160">
        <f t="shared" si="27"/>
        <v>872</v>
      </c>
      <c r="F160" t="str">
        <f t="shared" si="28"/>
        <v>Digit</v>
      </c>
      <c r="G160" t="str">
        <f t="shared" si="29"/>
        <v>Contbeat</v>
      </c>
      <c r="H160">
        <f t="shared" si="30"/>
        <v>3</v>
      </c>
      <c r="I160" t="b">
        <f t="shared" si="31"/>
        <v>0</v>
      </c>
      <c r="J160" t="str">
        <f t="shared" si="32"/>
        <v>739</v>
      </c>
      <c r="K160" t="str">
        <f t="shared" si="33"/>
        <v>330</v>
      </c>
      <c r="L160">
        <f t="shared" si="34"/>
        <v>525336</v>
      </c>
      <c r="M160">
        <f t="shared" si="35"/>
        <v>525336</v>
      </c>
    </row>
    <row r="161" spans="1:13" ht="15">
      <c r="A161">
        <v>200205</v>
      </c>
      <c r="B161" s="2">
        <v>0.7575115740740741</v>
      </c>
      <c r="C161">
        <v>2401040</v>
      </c>
      <c r="D161">
        <v>10</v>
      </c>
      <c r="E161">
        <f t="shared" si="27"/>
        <v>140383</v>
      </c>
      <c r="F161" t="str">
        <f t="shared" si="28"/>
        <v>command</v>
      </c>
      <c r="G161" t="str">
        <f t="shared" si="29"/>
        <v>Fristbeat</v>
      </c>
      <c r="H161">
        <f t="shared" si="30"/>
        <v>1</v>
      </c>
      <c r="I161" t="b">
        <f t="shared" si="31"/>
        <v>0</v>
      </c>
      <c r="J161" t="str">
        <f t="shared" si="32"/>
        <v>330</v>
      </c>
      <c r="K161" t="str">
        <f t="shared" si="33"/>
        <v>739</v>
      </c>
      <c r="L161">
        <f t="shared" si="34"/>
        <v>140383</v>
      </c>
      <c r="M161">
        <f t="shared" si="35"/>
        <v>140383</v>
      </c>
    </row>
    <row r="162" spans="1:13" ht="15">
      <c r="A162">
        <v>200205</v>
      </c>
      <c r="B162" s="2">
        <v>0.7575694444444445</v>
      </c>
      <c r="C162">
        <v>2406031</v>
      </c>
      <c r="D162">
        <v>10</v>
      </c>
      <c r="E162">
        <f t="shared" si="27"/>
        <v>4991</v>
      </c>
      <c r="F162" t="str">
        <f t="shared" si="28"/>
        <v>command</v>
      </c>
      <c r="G162" t="str">
        <f t="shared" si="29"/>
        <v>Fristbeat</v>
      </c>
      <c r="H162">
        <f t="shared" si="30"/>
        <v>1</v>
      </c>
      <c r="I162" t="b">
        <f t="shared" si="31"/>
        <v>0</v>
      </c>
      <c r="J162" t="str">
        <f t="shared" si="32"/>
        <v>739</v>
      </c>
      <c r="K162" t="str">
        <f t="shared" si="33"/>
        <v>330</v>
      </c>
      <c r="L162">
        <f t="shared" si="34"/>
        <v>4991</v>
      </c>
      <c r="M162">
        <f t="shared" si="35"/>
        <v>4991</v>
      </c>
    </row>
    <row r="163" spans="1:13" ht="15">
      <c r="A163">
        <v>200205</v>
      </c>
      <c r="B163" s="2">
        <v>0.7575810185185184</v>
      </c>
      <c r="C163">
        <v>2406836</v>
      </c>
      <c r="D163">
        <v>10</v>
      </c>
      <c r="E163">
        <f t="shared" si="27"/>
        <v>805</v>
      </c>
      <c r="F163" t="str">
        <f t="shared" si="28"/>
        <v>command</v>
      </c>
      <c r="G163" t="str">
        <f t="shared" si="29"/>
        <v>Fristbeat</v>
      </c>
      <c r="H163">
        <f t="shared" si="30"/>
        <v>1</v>
      </c>
      <c r="I163" t="b">
        <f t="shared" si="31"/>
        <v>0</v>
      </c>
      <c r="J163" t="str">
        <f t="shared" si="32"/>
        <v>330</v>
      </c>
      <c r="K163" t="str">
        <f t="shared" si="33"/>
        <v>739</v>
      </c>
      <c r="L163">
        <f t="shared" si="34"/>
        <v>805</v>
      </c>
      <c r="M163">
        <f t="shared" si="35"/>
        <v>805</v>
      </c>
    </row>
    <row r="164" spans="1:13" ht="15">
      <c r="A164">
        <v>200205</v>
      </c>
      <c r="B164" s="2">
        <v>0.7593055555555556</v>
      </c>
      <c r="C164">
        <v>2555513</v>
      </c>
      <c r="D164">
        <v>10</v>
      </c>
      <c r="E164">
        <f t="shared" si="27"/>
        <v>148677</v>
      </c>
      <c r="F164" t="str">
        <f t="shared" si="28"/>
        <v>command</v>
      </c>
      <c r="G164" t="str">
        <f t="shared" si="29"/>
        <v>Fristbeat</v>
      </c>
      <c r="H164">
        <f t="shared" si="30"/>
        <v>1</v>
      </c>
      <c r="I164" t="b">
        <f t="shared" si="31"/>
        <v>0</v>
      </c>
      <c r="J164" t="str">
        <f t="shared" si="32"/>
        <v>739</v>
      </c>
      <c r="K164" t="str">
        <f t="shared" si="33"/>
        <v>330</v>
      </c>
      <c r="L164">
        <f t="shared" si="34"/>
        <v>148677</v>
      </c>
      <c r="M164">
        <f t="shared" si="35"/>
        <v>148677</v>
      </c>
    </row>
    <row r="165" spans="1:13" ht="15">
      <c r="A165">
        <v>200205</v>
      </c>
      <c r="B165" s="2">
        <v>0.7614351851851852</v>
      </c>
      <c r="C165">
        <v>2739554</v>
      </c>
      <c r="D165">
        <v>10</v>
      </c>
      <c r="E165">
        <f t="shared" si="27"/>
        <v>184041</v>
      </c>
      <c r="F165" t="str">
        <f t="shared" si="28"/>
        <v>command</v>
      </c>
      <c r="G165" t="str">
        <f t="shared" si="29"/>
        <v>Fristbeat</v>
      </c>
      <c r="H165">
        <f t="shared" si="30"/>
        <v>1</v>
      </c>
      <c r="I165" t="b">
        <f t="shared" si="31"/>
        <v>0</v>
      </c>
      <c r="J165" t="str">
        <f t="shared" si="32"/>
        <v>330</v>
      </c>
      <c r="K165" t="str">
        <f t="shared" si="33"/>
        <v>739</v>
      </c>
      <c r="L165">
        <f t="shared" si="34"/>
        <v>184041</v>
      </c>
      <c r="M165">
        <f t="shared" si="35"/>
        <v>184041</v>
      </c>
    </row>
    <row r="166" spans="1:13" ht="15">
      <c r="A166">
        <v>200205</v>
      </c>
      <c r="B166" s="2">
        <v>0.763263888888889</v>
      </c>
      <c r="C166">
        <v>2898078</v>
      </c>
      <c r="D166">
        <v>10</v>
      </c>
      <c r="E166">
        <f t="shared" si="27"/>
        <v>158524</v>
      </c>
      <c r="F166" t="str">
        <f t="shared" si="28"/>
        <v>command</v>
      </c>
      <c r="G166" t="str">
        <f t="shared" si="29"/>
        <v>Fristbeat</v>
      </c>
      <c r="H166">
        <f t="shared" si="30"/>
        <v>1</v>
      </c>
      <c r="I166" t="b">
        <f t="shared" si="31"/>
        <v>0</v>
      </c>
      <c r="J166" t="str">
        <f t="shared" si="32"/>
        <v>739</v>
      </c>
      <c r="K166" t="str">
        <f t="shared" si="33"/>
        <v>330</v>
      </c>
      <c r="L166">
        <f t="shared" si="34"/>
        <v>158524</v>
      </c>
      <c r="M166">
        <f t="shared" si="35"/>
        <v>158524</v>
      </c>
    </row>
    <row r="167" spans="1:13" ht="15">
      <c r="A167">
        <v>200205</v>
      </c>
      <c r="B167" s="2">
        <v>0.7641319444444444</v>
      </c>
      <c r="C167">
        <v>2973295</v>
      </c>
      <c r="D167">
        <v>10</v>
      </c>
      <c r="E167">
        <f t="shared" si="27"/>
        <v>75217</v>
      </c>
      <c r="F167" t="str">
        <f t="shared" si="28"/>
        <v>command</v>
      </c>
      <c r="G167" t="str">
        <f t="shared" si="29"/>
        <v>Fristbeat</v>
      </c>
      <c r="H167">
        <f t="shared" si="30"/>
        <v>1</v>
      </c>
      <c r="I167" t="b">
        <f t="shared" si="31"/>
        <v>0</v>
      </c>
      <c r="J167" t="str">
        <f t="shared" si="32"/>
        <v>330</v>
      </c>
      <c r="K167" t="str">
        <f t="shared" si="33"/>
        <v>739</v>
      </c>
      <c r="L167">
        <f t="shared" si="34"/>
        <v>75217</v>
      </c>
      <c r="M167">
        <f t="shared" si="35"/>
        <v>75217</v>
      </c>
    </row>
    <row r="168" spans="1:13" ht="15">
      <c r="A168">
        <v>200205</v>
      </c>
      <c r="B168" s="2">
        <v>0.7669907407407407</v>
      </c>
      <c r="C168">
        <v>3219650</v>
      </c>
      <c r="D168">
        <v>10</v>
      </c>
      <c r="E168">
        <f t="shared" si="27"/>
        <v>246355</v>
      </c>
      <c r="F168" t="str">
        <f t="shared" si="28"/>
        <v>command</v>
      </c>
      <c r="G168" t="str">
        <f t="shared" si="29"/>
        <v>Fristbeat</v>
      </c>
      <c r="H168">
        <f t="shared" si="30"/>
        <v>1</v>
      </c>
      <c r="I168" t="b">
        <f t="shared" si="31"/>
        <v>0</v>
      </c>
      <c r="J168" t="str">
        <f t="shared" si="32"/>
        <v>739</v>
      </c>
      <c r="K168" t="str">
        <f t="shared" si="33"/>
        <v>330</v>
      </c>
      <c r="L168">
        <f t="shared" si="34"/>
        <v>246355</v>
      </c>
      <c r="M168">
        <f t="shared" si="35"/>
        <v>0</v>
      </c>
    </row>
    <row r="169" spans="1:13" ht="15">
      <c r="A169">
        <v>200205</v>
      </c>
      <c r="B169" s="2">
        <v>0.7297337962962963</v>
      </c>
      <c r="C169">
        <v>2</v>
      </c>
      <c r="D169">
        <v>100</v>
      </c>
      <c r="E169">
        <f t="shared" si="27"/>
        <v>0</v>
      </c>
      <c r="F169" t="str">
        <f t="shared" si="28"/>
        <v>command</v>
      </c>
      <c r="G169" t="str">
        <f t="shared" si="29"/>
        <v>Fristbeat</v>
      </c>
      <c r="H169">
        <f t="shared" si="30"/>
        <v>1</v>
      </c>
      <c r="I169" t="b">
        <f t="shared" si="31"/>
        <v>0</v>
      </c>
      <c r="J169" t="str">
        <f t="shared" si="32"/>
        <v>739</v>
      </c>
      <c r="K169" t="str">
        <f t="shared" si="33"/>
        <v>330</v>
      </c>
      <c r="L169">
        <f t="shared" si="34"/>
        <v>0</v>
      </c>
      <c r="M169">
        <f t="shared" si="35"/>
        <v>0</v>
      </c>
    </row>
    <row r="170" spans="1:13" ht="15">
      <c r="A170">
        <v>200205</v>
      </c>
      <c r="B170" s="2">
        <v>0.7299884259259258</v>
      </c>
      <c r="C170">
        <v>22213</v>
      </c>
      <c r="D170">
        <v>2</v>
      </c>
      <c r="E170">
        <f t="shared" si="27"/>
        <v>22211</v>
      </c>
      <c r="F170" t="str">
        <f t="shared" si="28"/>
        <v>Digit</v>
      </c>
      <c r="G170" t="str">
        <f t="shared" si="29"/>
        <v>Fristbeat</v>
      </c>
      <c r="H170">
        <f t="shared" si="30"/>
        <v>1</v>
      </c>
      <c r="I170" t="b">
        <f t="shared" si="31"/>
        <v>1</v>
      </c>
      <c r="J170" t="str">
        <f t="shared" si="32"/>
        <v>202</v>
      </c>
      <c r="K170" t="str">
        <f t="shared" si="33"/>
        <v>739</v>
      </c>
      <c r="L170">
        <f t="shared" si="34"/>
        <v>22211</v>
      </c>
      <c r="M170">
        <f t="shared" si="35"/>
        <v>0</v>
      </c>
    </row>
    <row r="171" spans="1:13" ht="15">
      <c r="A171">
        <v>200205</v>
      </c>
      <c r="B171" s="2">
        <v>0.73</v>
      </c>
      <c r="C171">
        <v>23111</v>
      </c>
      <c r="D171">
        <v>0</v>
      </c>
      <c r="E171">
        <f t="shared" si="27"/>
        <v>898</v>
      </c>
      <c r="F171" t="str">
        <f t="shared" si="28"/>
        <v>Digit</v>
      </c>
      <c r="G171" t="str">
        <f t="shared" si="29"/>
        <v>Contbeat</v>
      </c>
      <c r="H171">
        <f t="shared" si="30"/>
        <v>2</v>
      </c>
      <c r="I171" t="b">
        <f t="shared" si="31"/>
        <v>0</v>
      </c>
      <c r="J171" t="str">
        <f t="shared" si="32"/>
        <v>202</v>
      </c>
      <c r="K171" t="str">
        <f t="shared" si="33"/>
        <v>739</v>
      </c>
      <c r="L171">
        <f t="shared" si="34"/>
        <v>23109</v>
      </c>
      <c r="M171">
        <f t="shared" si="35"/>
        <v>0</v>
      </c>
    </row>
    <row r="172" spans="1:13" ht="15">
      <c r="A172">
        <v>200205</v>
      </c>
      <c r="B172" s="2">
        <v>0.73</v>
      </c>
      <c r="C172">
        <v>23806</v>
      </c>
      <c r="D172">
        <v>2</v>
      </c>
      <c r="E172">
        <f t="shared" si="27"/>
        <v>695</v>
      </c>
      <c r="F172" t="str">
        <f t="shared" si="28"/>
        <v>Digit</v>
      </c>
      <c r="G172" t="str">
        <f t="shared" si="29"/>
        <v>Contbeat</v>
      </c>
      <c r="H172">
        <f t="shared" si="30"/>
        <v>3</v>
      </c>
      <c r="I172" t="b">
        <f t="shared" si="31"/>
        <v>0</v>
      </c>
      <c r="J172" t="str">
        <f t="shared" si="32"/>
        <v>202</v>
      </c>
      <c r="K172" t="str">
        <f t="shared" si="33"/>
        <v>739</v>
      </c>
      <c r="L172">
        <f t="shared" si="34"/>
        <v>23804</v>
      </c>
      <c r="M172">
        <f t="shared" si="35"/>
        <v>23804</v>
      </c>
    </row>
    <row r="173" spans="1:13" ht="15">
      <c r="A173">
        <v>200205</v>
      </c>
      <c r="B173" s="2">
        <v>0.7300925925925926</v>
      </c>
      <c r="C173">
        <v>30920</v>
      </c>
      <c r="D173">
        <v>11</v>
      </c>
      <c r="E173">
        <f t="shared" si="27"/>
        <v>7114</v>
      </c>
      <c r="F173" t="str">
        <f t="shared" si="28"/>
        <v>command</v>
      </c>
      <c r="G173" t="str">
        <f t="shared" si="29"/>
        <v>Fristbeat</v>
      </c>
      <c r="H173">
        <f t="shared" si="30"/>
        <v>1</v>
      </c>
      <c r="I173" t="b">
        <f t="shared" si="31"/>
        <v>0</v>
      </c>
      <c r="J173">
        <f t="shared" si="32"/>
        <v>203</v>
      </c>
      <c r="K173" t="str">
        <f t="shared" si="33"/>
        <v>202</v>
      </c>
      <c r="L173">
        <f t="shared" si="34"/>
        <v>7114</v>
      </c>
      <c r="M173">
        <f t="shared" si="35"/>
        <v>7114</v>
      </c>
    </row>
    <row r="174" spans="1:13" ht="15">
      <c r="A174">
        <v>200205</v>
      </c>
      <c r="B174" s="2">
        <v>0.7301388888888889</v>
      </c>
      <c r="C174">
        <v>34975</v>
      </c>
      <c r="D174">
        <v>11</v>
      </c>
      <c r="E174">
        <f t="shared" si="27"/>
        <v>4055</v>
      </c>
      <c r="F174" t="str">
        <f t="shared" si="28"/>
        <v>command</v>
      </c>
      <c r="G174" t="str">
        <f t="shared" si="29"/>
        <v>Fristbeat</v>
      </c>
      <c r="H174">
        <f t="shared" si="30"/>
        <v>1</v>
      </c>
      <c r="I174" t="b">
        <f t="shared" si="31"/>
        <v>0</v>
      </c>
      <c r="J174">
        <f t="shared" si="32"/>
        <v>204</v>
      </c>
      <c r="K174">
        <f t="shared" si="33"/>
        <v>203</v>
      </c>
      <c r="L174">
        <f t="shared" si="34"/>
        <v>4055</v>
      </c>
      <c r="M174">
        <f t="shared" si="35"/>
        <v>4055</v>
      </c>
    </row>
    <row r="175" spans="1:13" ht="15">
      <c r="A175">
        <v>200205</v>
      </c>
      <c r="B175" s="2">
        <v>0.7301736111111111</v>
      </c>
      <c r="C175">
        <v>38135</v>
      </c>
      <c r="D175">
        <v>11</v>
      </c>
      <c r="E175">
        <f t="shared" si="27"/>
        <v>3160</v>
      </c>
      <c r="F175" t="str">
        <f t="shared" si="28"/>
        <v>command</v>
      </c>
      <c r="G175" t="str">
        <f t="shared" si="29"/>
        <v>Fristbeat</v>
      </c>
      <c r="H175">
        <f t="shared" si="30"/>
        <v>1</v>
      </c>
      <c r="I175" t="b">
        <f t="shared" si="31"/>
        <v>0</v>
      </c>
      <c r="J175">
        <f t="shared" si="32"/>
        <v>205</v>
      </c>
      <c r="K175">
        <f t="shared" si="33"/>
        <v>204</v>
      </c>
      <c r="L175">
        <f t="shared" si="34"/>
        <v>3160</v>
      </c>
      <c r="M175">
        <f t="shared" si="35"/>
        <v>3160</v>
      </c>
    </row>
    <row r="176" spans="1:13" ht="15">
      <c r="A176">
        <v>200205</v>
      </c>
      <c r="B176" s="2">
        <v>0.7301851851851852</v>
      </c>
      <c r="C176">
        <v>39804</v>
      </c>
      <c r="D176">
        <v>11</v>
      </c>
      <c r="E176">
        <f t="shared" si="27"/>
        <v>1669</v>
      </c>
      <c r="F176" t="str">
        <f t="shared" si="28"/>
        <v>command</v>
      </c>
      <c r="G176" t="str">
        <f t="shared" si="29"/>
        <v>Fristbeat</v>
      </c>
      <c r="H176">
        <f t="shared" si="30"/>
        <v>1</v>
      </c>
      <c r="I176" t="b">
        <f t="shared" si="31"/>
        <v>0</v>
      </c>
      <c r="J176">
        <f t="shared" si="32"/>
        <v>206</v>
      </c>
      <c r="K176">
        <f t="shared" si="33"/>
        <v>205</v>
      </c>
      <c r="L176">
        <f t="shared" si="34"/>
        <v>1669</v>
      </c>
      <c r="M176">
        <f t="shared" si="35"/>
        <v>1669</v>
      </c>
    </row>
    <row r="177" spans="1:13" ht="15">
      <c r="A177">
        <v>200205</v>
      </c>
      <c r="B177" s="2">
        <v>0.7302199074074074</v>
      </c>
      <c r="C177">
        <v>42668</v>
      </c>
      <c r="D177">
        <v>11</v>
      </c>
      <c r="E177">
        <f t="shared" si="27"/>
        <v>2864</v>
      </c>
      <c r="F177" t="str">
        <f t="shared" si="28"/>
        <v>command</v>
      </c>
      <c r="G177" t="str">
        <f t="shared" si="29"/>
        <v>Fristbeat</v>
      </c>
      <c r="H177">
        <f t="shared" si="30"/>
        <v>1</v>
      </c>
      <c r="I177" t="b">
        <f t="shared" si="31"/>
        <v>0</v>
      </c>
      <c r="J177">
        <f t="shared" si="32"/>
        <v>207</v>
      </c>
      <c r="K177">
        <f t="shared" si="33"/>
        <v>206</v>
      </c>
      <c r="L177">
        <f t="shared" si="34"/>
        <v>2864</v>
      </c>
      <c r="M177">
        <f t="shared" si="35"/>
        <v>2864</v>
      </c>
    </row>
    <row r="178" spans="1:13" ht="15">
      <c r="A178">
        <v>200205</v>
      </c>
      <c r="B178" s="2">
        <v>0.7302777777777778</v>
      </c>
      <c r="C178">
        <v>47374</v>
      </c>
      <c r="D178">
        <v>11</v>
      </c>
      <c r="E178">
        <f t="shared" si="27"/>
        <v>4706</v>
      </c>
      <c r="F178" t="str">
        <f t="shared" si="28"/>
        <v>command</v>
      </c>
      <c r="G178" t="str">
        <f t="shared" si="29"/>
        <v>Fristbeat</v>
      </c>
      <c r="H178">
        <f t="shared" si="30"/>
        <v>1</v>
      </c>
      <c r="I178" t="b">
        <f t="shared" si="31"/>
        <v>0</v>
      </c>
      <c r="J178">
        <f t="shared" si="32"/>
        <v>208</v>
      </c>
      <c r="K178">
        <f t="shared" si="33"/>
        <v>207</v>
      </c>
      <c r="L178">
        <f t="shared" si="34"/>
        <v>4706</v>
      </c>
      <c r="M178">
        <f t="shared" si="35"/>
        <v>4706</v>
      </c>
    </row>
    <row r="179" spans="1:13" ht="15">
      <c r="A179">
        <v>200205</v>
      </c>
      <c r="B179" s="2">
        <v>0.7303125</v>
      </c>
      <c r="C179">
        <v>50600</v>
      </c>
      <c r="D179">
        <v>11</v>
      </c>
      <c r="E179">
        <f t="shared" si="27"/>
        <v>3226</v>
      </c>
      <c r="F179" t="str">
        <f t="shared" si="28"/>
        <v>command</v>
      </c>
      <c r="G179" t="str">
        <f t="shared" si="29"/>
        <v>Fristbeat</v>
      </c>
      <c r="H179">
        <f t="shared" si="30"/>
        <v>1</v>
      </c>
      <c r="I179" t="b">
        <f t="shared" si="31"/>
        <v>0</v>
      </c>
      <c r="J179">
        <f t="shared" si="32"/>
        <v>209</v>
      </c>
      <c r="K179">
        <f t="shared" si="33"/>
        <v>208</v>
      </c>
      <c r="L179">
        <f t="shared" si="34"/>
        <v>3226</v>
      </c>
      <c r="M179">
        <f t="shared" si="35"/>
        <v>3226</v>
      </c>
    </row>
    <row r="180" spans="1:13" ht="15">
      <c r="A180">
        <v>200205</v>
      </c>
      <c r="B180" s="2">
        <v>0.7318171296296296</v>
      </c>
      <c r="C180">
        <v>180267</v>
      </c>
      <c r="D180">
        <v>4</v>
      </c>
      <c r="E180">
        <f t="shared" si="27"/>
        <v>129667</v>
      </c>
      <c r="F180" t="str">
        <f t="shared" si="28"/>
        <v>Digit</v>
      </c>
      <c r="G180" t="str">
        <f t="shared" si="29"/>
        <v>Fristbeat</v>
      </c>
      <c r="H180">
        <f t="shared" si="30"/>
        <v>1</v>
      </c>
      <c r="I180" t="b">
        <f t="shared" si="31"/>
        <v>1</v>
      </c>
      <c r="J180" t="str">
        <f t="shared" si="32"/>
        <v>484</v>
      </c>
      <c r="K180">
        <f t="shared" si="33"/>
        <v>209</v>
      </c>
      <c r="L180">
        <f t="shared" si="34"/>
        <v>129667</v>
      </c>
      <c r="M180">
        <f t="shared" si="35"/>
        <v>0</v>
      </c>
    </row>
    <row r="181" spans="1:13" ht="15">
      <c r="A181">
        <v>200205</v>
      </c>
      <c r="B181" s="2">
        <v>0.7318171296296296</v>
      </c>
      <c r="C181">
        <v>180907</v>
      </c>
      <c r="D181">
        <v>8</v>
      </c>
      <c r="E181">
        <f t="shared" si="27"/>
        <v>640</v>
      </c>
      <c r="F181" t="str">
        <f t="shared" si="28"/>
        <v>Digit</v>
      </c>
      <c r="G181" t="str">
        <f t="shared" si="29"/>
        <v>Contbeat</v>
      </c>
      <c r="H181">
        <f t="shared" si="30"/>
        <v>2</v>
      </c>
      <c r="I181" t="b">
        <f t="shared" si="31"/>
        <v>0</v>
      </c>
      <c r="J181" t="str">
        <f t="shared" si="32"/>
        <v>484</v>
      </c>
      <c r="K181">
        <f t="shared" si="33"/>
        <v>209</v>
      </c>
      <c r="L181">
        <f t="shared" si="34"/>
        <v>130307</v>
      </c>
      <c r="M181">
        <f t="shared" si="35"/>
        <v>0</v>
      </c>
    </row>
    <row r="182" spans="1:13" ht="15">
      <c r="A182">
        <v>200205</v>
      </c>
      <c r="B182" s="2">
        <v>0.7318287037037038</v>
      </c>
      <c r="C182">
        <v>181346</v>
      </c>
      <c r="D182">
        <v>4</v>
      </c>
      <c r="E182">
        <f t="shared" si="27"/>
        <v>439</v>
      </c>
      <c r="F182" t="str">
        <f t="shared" si="28"/>
        <v>Digit</v>
      </c>
      <c r="G182" t="str">
        <f t="shared" si="29"/>
        <v>Contbeat</v>
      </c>
      <c r="H182">
        <f t="shared" si="30"/>
        <v>3</v>
      </c>
      <c r="I182" t="b">
        <f t="shared" si="31"/>
        <v>0</v>
      </c>
      <c r="J182" t="str">
        <f t="shared" si="32"/>
        <v>484</v>
      </c>
      <c r="K182">
        <f t="shared" si="33"/>
        <v>209</v>
      </c>
      <c r="L182">
        <f t="shared" si="34"/>
        <v>130746</v>
      </c>
      <c r="M182">
        <f t="shared" si="35"/>
        <v>130746</v>
      </c>
    </row>
    <row r="183" spans="1:13" ht="15">
      <c r="A183">
        <v>200205</v>
      </c>
      <c r="B183" s="2">
        <v>0.7319328703703704</v>
      </c>
      <c r="C183">
        <v>190599</v>
      </c>
      <c r="D183">
        <v>11</v>
      </c>
      <c r="E183">
        <f t="shared" si="27"/>
        <v>9253</v>
      </c>
      <c r="F183" t="str">
        <f t="shared" si="28"/>
        <v>command</v>
      </c>
      <c r="G183" t="str">
        <f t="shared" si="29"/>
        <v>Fristbeat</v>
      </c>
      <c r="H183">
        <f t="shared" si="30"/>
        <v>1</v>
      </c>
      <c r="I183" t="b">
        <f t="shared" si="31"/>
        <v>0</v>
      </c>
      <c r="J183">
        <f t="shared" si="32"/>
        <v>485</v>
      </c>
      <c r="K183" t="str">
        <f t="shared" si="33"/>
        <v>484</v>
      </c>
      <c r="L183">
        <f t="shared" si="34"/>
        <v>9253</v>
      </c>
      <c r="M183">
        <f t="shared" si="35"/>
        <v>9253</v>
      </c>
    </row>
    <row r="184" spans="1:13" ht="15">
      <c r="A184">
        <v>200205</v>
      </c>
      <c r="B184" s="2">
        <v>0.7319907407407408</v>
      </c>
      <c r="C184">
        <v>195810</v>
      </c>
      <c r="D184">
        <v>11</v>
      </c>
      <c r="E184">
        <f t="shared" si="27"/>
        <v>5211</v>
      </c>
      <c r="F184" t="str">
        <f t="shared" si="28"/>
        <v>command</v>
      </c>
      <c r="G184" t="str">
        <f t="shared" si="29"/>
        <v>Fristbeat</v>
      </c>
      <c r="H184">
        <f t="shared" si="30"/>
        <v>1</v>
      </c>
      <c r="I184" t="b">
        <f t="shared" si="31"/>
        <v>0</v>
      </c>
      <c r="J184">
        <f t="shared" si="32"/>
        <v>486</v>
      </c>
      <c r="K184">
        <f t="shared" si="33"/>
        <v>485</v>
      </c>
      <c r="L184">
        <f t="shared" si="34"/>
        <v>5211</v>
      </c>
      <c r="M184">
        <f t="shared" si="35"/>
        <v>5211</v>
      </c>
    </row>
    <row r="185" spans="1:13" ht="15">
      <c r="A185">
        <v>200205</v>
      </c>
      <c r="B185" s="2">
        <v>0.7320717592592593</v>
      </c>
      <c r="C185">
        <v>202219</v>
      </c>
      <c r="D185">
        <v>11</v>
      </c>
      <c r="E185">
        <f t="shared" si="27"/>
        <v>6409</v>
      </c>
      <c r="F185" t="str">
        <f t="shared" si="28"/>
        <v>command</v>
      </c>
      <c r="G185" t="str">
        <f t="shared" si="29"/>
        <v>Fristbeat</v>
      </c>
      <c r="H185">
        <f t="shared" si="30"/>
        <v>1</v>
      </c>
      <c r="I185" t="b">
        <f t="shared" si="31"/>
        <v>0</v>
      </c>
      <c r="J185">
        <f t="shared" si="32"/>
        <v>487</v>
      </c>
      <c r="K185">
        <f t="shared" si="33"/>
        <v>486</v>
      </c>
      <c r="L185">
        <f t="shared" si="34"/>
        <v>6409</v>
      </c>
      <c r="M185">
        <f t="shared" si="35"/>
        <v>6409</v>
      </c>
    </row>
    <row r="186" spans="1:13" ht="15">
      <c r="A186">
        <v>200205</v>
      </c>
      <c r="B186" s="2">
        <v>0.7321180555555555</v>
      </c>
      <c r="C186">
        <v>206313</v>
      </c>
      <c r="D186">
        <v>11</v>
      </c>
      <c r="E186">
        <f t="shared" si="27"/>
        <v>4094</v>
      </c>
      <c r="F186" t="str">
        <f t="shared" si="28"/>
        <v>command</v>
      </c>
      <c r="G186" t="str">
        <f t="shared" si="29"/>
        <v>Fristbeat</v>
      </c>
      <c r="H186">
        <f t="shared" si="30"/>
        <v>1</v>
      </c>
      <c r="I186" t="b">
        <f t="shared" si="31"/>
        <v>0</v>
      </c>
      <c r="J186">
        <f t="shared" si="32"/>
        <v>488</v>
      </c>
      <c r="K186">
        <f t="shared" si="33"/>
        <v>487</v>
      </c>
      <c r="L186">
        <f t="shared" si="34"/>
        <v>4094</v>
      </c>
      <c r="M186">
        <f t="shared" si="35"/>
        <v>4094</v>
      </c>
    </row>
    <row r="187" spans="1:13" ht="15">
      <c r="A187">
        <v>200205</v>
      </c>
      <c r="B187" s="2">
        <v>0.7321643518518518</v>
      </c>
      <c r="C187">
        <v>209951</v>
      </c>
      <c r="D187">
        <v>11</v>
      </c>
      <c r="E187">
        <f t="shared" si="27"/>
        <v>3638</v>
      </c>
      <c r="F187" t="str">
        <f t="shared" si="28"/>
        <v>command</v>
      </c>
      <c r="G187" t="str">
        <f t="shared" si="29"/>
        <v>Fristbeat</v>
      </c>
      <c r="H187">
        <f t="shared" si="30"/>
        <v>1</v>
      </c>
      <c r="I187" t="b">
        <f t="shared" si="31"/>
        <v>0</v>
      </c>
      <c r="J187">
        <f t="shared" si="32"/>
        <v>489</v>
      </c>
      <c r="K187">
        <f t="shared" si="33"/>
        <v>488</v>
      </c>
      <c r="L187">
        <f t="shared" si="34"/>
        <v>3638</v>
      </c>
      <c r="M187">
        <f t="shared" si="35"/>
        <v>3638</v>
      </c>
    </row>
    <row r="188" spans="1:13" ht="15">
      <c r="A188">
        <v>200205</v>
      </c>
      <c r="B188" s="2">
        <v>0.732199074074074</v>
      </c>
      <c r="C188">
        <v>213743</v>
      </c>
      <c r="D188">
        <v>11</v>
      </c>
      <c r="E188">
        <f t="shared" si="27"/>
        <v>3792</v>
      </c>
      <c r="F188" t="str">
        <f t="shared" si="28"/>
        <v>command</v>
      </c>
      <c r="G188" t="str">
        <f t="shared" si="29"/>
        <v>Fristbeat</v>
      </c>
      <c r="H188">
        <f t="shared" si="30"/>
        <v>1</v>
      </c>
      <c r="I188" t="b">
        <f t="shared" si="31"/>
        <v>0</v>
      </c>
      <c r="J188">
        <f t="shared" si="32"/>
        <v>490</v>
      </c>
      <c r="K188">
        <f t="shared" si="33"/>
        <v>489</v>
      </c>
      <c r="L188">
        <f t="shared" si="34"/>
        <v>3792</v>
      </c>
      <c r="M188">
        <f t="shared" si="35"/>
        <v>3792</v>
      </c>
    </row>
    <row r="189" spans="1:13" ht="15">
      <c r="A189">
        <v>200205</v>
      </c>
      <c r="B189" s="2">
        <v>0.7347222222222222</v>
      </c>
      <c r="C189">
        <v>431882</v>
      </c>
      <c r="D189">
        <v>11</v>
      </c>
      <c r="E189">
        <f t="shared" si="27"/>
        <v>218139</v>
      </c>
      <c r="F189" t="str">
        <f t="shared" si="28"/>
        <v>command</v>
      </c>
      <c r="G189" t="str">
        <f t="shared" si="29"/>
        <v>Fristbeat</v>
      </c>
      <c r="H189">
        <f t="shared" si="30"/>
        <v>1</v>
      </c>
      <c r="I189" t="b">
        <f t="shared" si="31"/>
        <v>0</v>
      </c>
      <c r="J189">
        <f t="shared" si="32"/>
        <v>491</v>
      </c>
      <c r="K189">
        <f t="shared" si="33"/>
        <v>490</v>
      </c>
      <c r="L189">
        <f t="shared" si="34"/>
        <v>218139</v>
      </c>
      <c r="M189">
        <f t="shared" si="35"/>
        <v>218139</v>
      </c>
    </row>
    <row r="190" spans="1:13" ht="15">
      <c r="A190">
        <v>200205</v>
      </c>
      <c r="B190" s="2">
        <v>0.7347337962962963</v>
      </c>
      <c r="C190">
        <v>432693</v>
      </c>
      <c r="D190">
        <v>11</v>
      </c>
      <c r="E190">
        <f t="shared" si="27"/>
        <v>811</v>
      </c>
      <c r="F190" t="str">
        <f t="shared" si="28"/>
        <v>command</v>
      </c>
      <c r="G190" t="str">
        <f t="shared" si="29"/>
        <v>Fristbeat</v>
      </c>
      <c r="H190">
        <f t="shared" si="30"/>
        <v>1</v>
      </c>
      <c r="I190" t="b">
        <f t="shared" si="31"/>
        <v>0</v>
      </c>
      <c r="J190">
        <f t="shared" si="32"/>
        <v>492</v>
      </c>
      <c r="K190">
        <f t="shared" si="33"/>
        <v>491</v>
      </c>
      <c r="L190">
        <f t="shared" si="34"/>
        <v>811</v>
      </c>
      <c r="M190">
        <f t="shared" si="35"/>
        <v>811</v>
      </c>
    </row>
    <row r="191" spans="1:13" ht="15">
      <c r="A191">
        <v>200205</v>
      </c>
      <c r="B191" s="2">
        <v>0.7347453703703705</v>
      </c>
      <c r="C191">
        <v>433446</v>
      </c>
      <c r="D191">
        <v>11</v>
      </c>
      <c r="E191">
        <f t="shared" si="27"/>
        <v>753</v>
      </c>
      <c r="F191" t="str">
        <f t="shared" si="28"/>
        <v>command</v>
      </c>
      <c r="G191" t="str">
        <f t="shared" si="29"/>
        <v>Fristbeat</v>
      </c>
      <c r="H191">
        <f t="shared" si="30"/>
        <v>1</v>
      </c>
      <c r="I191" t="b">
        <f t="shared" si="31"/>
        <v>0</v>
      </c>
      <c r="J191">
        <f t="shared" si="32"/>
        <v>493</v>
      </c>
      <c r="K191">
        <f t="shared" si="33"/>
        <v>492</v>
      </c>
      <c r="L191">
        <f t="shared" si="34"/>
        <v>753</v>
      </c>
      <c r="M191">
        <f t="shared" si="35"/>
        <v>753</v>
      </c>
    </row>
    <row r="192" spans="1:13" ht="15">
      <c r="A192">
        <v>200205</v>
      </c>
      <c r="B192" s="2">
        <v>0.7347800925925926</v>
      </c>
      <c r="C192">
        <v>436826</v>
      </c>
      <c r="D192">
        <v>11</v>
      </c>
      <c r="E192">
        <f t="shared" si="27"/>
        <v>3380</v>
      </c>
      <c r="F192" t="str">
        <f t="shared" si="28"/>
        <v>command</v>
      </c>
      <c r="G192" t="str">
        <f t="shared" si="29"/>
        <v>Fristbeat</v>
      </c>
      <c r="H192">
        <f t="shared" si="30"/>
        <v>1</v>
      </c>
      <c r="I192" t="b">
        <f t="shared" si="31"/>
        <v>0</v>
      </c>
      <c r="J192">
        <f t="shared" si="32"/>
        <v>494</v>
      </c>
      <c r="K192">
        <f t="shared" si="33"/>
        <v>493</v>
      </c>
      <c r="L192">
        <f t="shared" si="34"/>
        <v>3380</v>
      </c>
      <c r="M192">
        <f t="shared" si="35"/>
        <v>0</v>
      </c>
    </row>
    <row r="193" spans="1:13" ht="15">
      <c r="A193">
        <v>200205</v>
      </c>
      <c r="B193" s="2">
        <v>0.7297337962962963</v>
      </c>
      <c r="C193">
        <v>2</v>
      </c>
      <c r="D193">
        <v>100</v>
      </c>
      <c r="E193">
        <f t="shared" si="27"/>
        <v>0</v>
      </c>
      <c r="F193" t="str">
        <f t="shared" si="28"/>
        <v>command</v>
      </c>
      <c r="G193" t="str">
        <f t="shared" si="29"/>
        <v>Fristbeat</v>
      </c>
      <c r="H193">
        <f t="shared" si="30"/>
        <v>1</v>
      </c>
      <c r="I193" t="b">
        <f t="shared" si="31"/>
        <v>0</v>
      </c>
      <c r="J193">
        <f t="shared" si="32"/>
        <v>494</v>
      </c>
      <c r="K193">
        <f t="shared" si="33"/>
        <v>493</v>
      </c>
      <c r="L193">
        <f t="shared" si="34"/>
        <v>0</v>
      </c>
      <c r="M193">
        <f t="shared" si="35"/>
        <v>0</v>
      </c>
    </row>
    <row r="194" spans="1:13" ht="15">
      <c r="A194">
        <v>200205</v>
      </c>
      <c r="B194" s="2">
        <v>0.7298958333333333</v>
      </c>
      <c r="C194">
        <v>14696</v>
      </c>
      <c r="D194">
        <v>4</v>
      </c>
      <c r="E194">
        <f t="shared" si="27"/>
        <v>14694</v>
      </c>
      <c r="F194" t="str">
        <f t="shared" si="28"/>
        <v>Digit</v>
      </c>
      <c r="G194" t="str">
        <f t="shared" si="29"/>
        <v>Fristbeat</v>
      </c>
      <c r="H194">
        <f t="shared" si="30"/>
        <v>1</v>
      </c>
      <c r="I194" t="b">
        <f t="shared" si="31"/>
        <v>1</v>
      </c>
      <c r="J194" t="str">
        <f t="shared" si="32"/>
        <v>448</v>
      </c>
      <c r="K194">
        <f t="shared" si="33"/>
        <v>494</v>
      </c>
      <c r="L194">
        <f t="shared" si="34"/>
        <v>14694</v>
      </c>
      <c r="M194">
        <f t="shared" si="35"/>
        <v>0</v>
      </c>
    </row>
    <row r="195" spans="1:13" ht="15">
      <c r="A195">
        <v>200205</v>
      </c>
      <c r="B195" s="2">
        <v>0.7299074074074073</v>
      </c>
      <c r="C195">
        <v>15100</v>
      </c>
      <c r="D195">
        <v>4</v>
      </c>
      <c r="E195">
        <f t="shared" si="27"/>
        <v>404</v>
      </c>
      <c r="F195" t="str">
        <f t="shared" si="28"/>
        <v>Digit</v>
      </c>
      <c r="G195" t="str">
        <f t="shared" si="29"/>
        <v>Contbeat</v>
      </c>
      <c r="H195">
        <f t="shared" si="30"/>
        <v>2</v>
      </c>
      <c r="I195" t="b">
        <f t="shared" si="31"/>
        <v>0</v>
      </c>
      <c r="J195" t="str">
        <f t="shared" si="32"/>
        <v>448</v>
      </c>
      <c r="K195">
        <f t="shared" si="33"/>
        <v>494</v>
      </c>
      <c r="L195">
        <f t="shared" si="34"/>
        <v>15098</v>
      </c>
      <c r="M195">
        <f t="shared" si="35"/>
        <v>0</v>
      </c>
    </row>
    <row r="196" spans="1:13" ht="15">
      <c r="A196">
        <v>200205</v>
      </c>
      <c r="B196" s="2">
        <v>0.7299189814814815</v>
      </c>
      <c r="C196">
        <v>16604</v>
      </c>
      <c r="D196">
        <v>8</v>
      </c>
      <c r="E196">
        <f t="shared" si="27"/>
        <v>1504</v>
      </c>
      <c r="F196" t="str">
        <f t="shared" si="28"/>
        <v>Digit</v>
      </c>
      <c r="G196" t="str">
        <f t="shared" si="29"/>
        <v>Contbeat</v>
      </c>
      <c r="H196">
        <f t="shared" si="30"/>
        <v>3</v>
      </c>
      <c r="I196" t="b">
        <f t="shared" si="31"/>
        <v>0</v>
      </c>
      <c r="J196" t="str">
        <f t="shared" si="32"/>
        <v>448</v>
      </c>
      <c r="K196">
        <f t="shared" si="33"/>
        <v>494</v>
      </c>
      <c r="L196">
        <f t="shared" si="34"/>
        <v>16602</v>
      </c>
      <c r="M196">
        <f t="shared" si="35"/>
        <v>0</v>
      </c>
    </row>
    <row r="197" spans="1:13" ht="15">
      <c r="A197">
        <v>200205</v>
      </c>
      <c r="B197" s="2">
        <v>0.7299305555555556</v>
      </c>
      <c r="C197">
        <v>17009</v>
      </c>
      <c r="D197">
        <v>8</v>
      </c>
      <c r="E197">
        <f t="shared" si="27"/>
        <v>405</v>
      </c>
      <c r="F197" t="str">
        <f t="shared" si="28"/>
        <v>Digit</v>
      </c>
      <c r="G197" t="str">
        <f t="shared" si="29"/>
        <v>Contbeat</v>
      </c>
      <c r="H197">
        <f t="shared" si="30"/>
        <v>1</v>
      </c>
      <c r="I197" t="b">
        <f t="shared" si="31"/>
        <v>0</v>
      </c>
      <c r="J197" t="str">
        <f t="shared" si="32"/>
        <v>448</v>
      </c>
      <c r="K197">
        <f t="shared" si="33"/>
        <v>494</v>
      </c>
      <c r="L197">
        <f t="shared" si="34"/>
        <v>17007</v>
      </c>
      <c r="M197">
        <f t="shared" si="35"/>
        <v>0</v>
      </c>
    </row>
    <row r="198" spans="1:13" ht="15">
      <c r="A198">
        <v>200205</v>
      </c>
      <c r="B198" s="2">
        <v>0.7299421296296296</v>
      </c>
      <c r="C198">
        <v>18011</v>
      </c>
      <c r="D198">
        <v>4</v>
      </c>
      <c r="E198">
        <f t="shared" si="27"/>
        <v>1002</v>
      </c>
      <c r="F198" t="str">
        <f t="shared" si="28"/>
        <v>Digit</v>
      </c>
      <c r="G198" t="str">
        <f t="shared" si="29"/>
        <v>Contbeat</v>
      </c>
      <c r="H198">
        <f t="shared" si="30"/>
        <v>2</v>
      </c>
      <c r="I198" t="b">
        <f t="shared" si="31"/>
        <v>0</v>
      </c>
      <c r="J198" t="str">
        <f t="shared" si="32"/>
        <v>448</v>
      </c>
      <c r="K198">
        <f t="shared" si="33"/>
        <v>494</v>
      </c>
      <c r="L198">
        <f t="shared" si="34"/>
        <v>18009</v>
      </c>
      <c r="M198">
        <f t="shared" si="35"/>
        <v>0</v>
      </c>
    </row>
    <row r="199" spans="1:13" ht="15">
      <c r="A199">
        <v>200205</v>
      </c>
      <c r="B199" s="2">
        <v>0.7299421296296296</v>
      </c>
      <c r="C199">
        <v>18415</v>
      </c>
      <c r="D199">
        <v>4</v>
      </c>
      <c r="E199">
        <f t="shared" si="27"/>
        <v>404</v>
      </c>
      <c r="F199" t="str">
        <f t="shared" si="28"/>
        <v>Digit</v>
      </c>
      <c r="G199" t="str">
        <f t="shared" si="29"/>
        <v>Contbeat</v>
      </c>
      <c r="H199">
        <f t="shared" si="30"/>
        <v>3</v>
      </c>
      <c r="I199" t="b">
        <f t="shared" si="31"/>
        <v>0</v>
      </c>
      <c r="J199" t="str">
        <f t="shared" si="32"/>
        <v>448</v>
      </c>
      <c r="K199">
        <f t="shared" si="33"/>
        <v>494</v>
      </c>
      <c r="L199">
        <f t="shared" si="34"/>
        <v>18413</v>
      </c>
      <c r="M199">
        <f t="shared" si="35"/>
        <v>18413</v>
      </c>
    </row>
    <row r="200" spans="1:13" ht="15">
      <c r="A200">
        <v>200205</v>
      </c>
      <c r="B200" s="2">
        <v>0.73</v>
      </c>
      <c r="C200">
        <v>23262</v>
      </c>
      <c r="D200">
        <v>12</v>
      </c>
      <c r="E200">
        <f t="shared" si="27"/>
        <v>4847</v>
      </c>
      <c r="F200" t="str">
        <f t="shared" si="28"/>
        <v>command</v>
      </c>
      <c r="G200" t="str">
        <f t="shared" si="29"/>
        <v>Fristbeat</v>
      </c>
      <c r="H200">
        <f t="shared" si="30"/>
        <v>1</v>
      </c>
      <c r="I200" t="b">
        <f t="shared" si="31"/>
        <v>0</v>
      </c>
      <c r="J200">
        <f t="shared" si="32"/>
        <v>447</v>
      </c>
      <c r="K200" t="str">
        <f t="shared" si="33"/>
        <v>448</v>
      </c>
      <c r="L200">
        <f t="shared" si="34"/>
        <v>4847</v>
      </c>
      <c r="M200">
        <f t="shared" si="35"/>
        <v>4847</v>
      </c>
    </row>
    <row r="201" spans="1:13" ht="15">
      <c r="A201">
        <v>200205</v>
      </c>
      <c r="B201" s="2">
        <v>0.7300462962962962</v>
      </c>
      <c r="C201">
        <v>27524</v>
      </c>
      <c r="D201">
        <v>12</v>
      </c>
      <c r="E201">
        <f t="shared" si="27"/>
        <v>4262</v>
      </c>
      <c r="F201" t="str">
        <f t="shared" si="28"/>
        <v>command</v>
      </c>
      <c r="G201" t="str">
        <f t="shared" si="29"/>
        <v>Fristbeat</v>
      </c>
      <c r="H201">
        <f t="shared" si="30"/>
        <v>1</v>
      </c>
      <c r="I201" t="b">
        <f t="shared" si="31"/>
        <v>0</v>
      </c>
      <c r="J201">
        <f t="shared" si="32"/>
        <v>446</v>
      </c>
      <c r="K201">
        <f t="shared" si="33"/>
        <v>447</v>
      </c>
      <c r="L201">
        <f t="shared" si="34"/>
        <v>4262</v>
      </c>
      <c r="M201">
        <f t="shared" si="35"/>
        <v>4262</v>
      </c>
    </row>
    <row r="202" spans="1:13" ht="15">
      <c r="A202">
        <v>200205</v>
      </c>
      <c r="B202" s="2">
        <v>0.7300810185185185</v>
      </c>
      <c r="C202">
        <v>30284</v>
      </c>
      <c r="D202">
        <v>12</v>
      </c>
      <c r="E202">
        <f t="shared" si="27"/>
        <v>2760</v>
      </c>
      <c r="F202" t="str">
        <f t="shared" si="28"/>
        <v>command</v>
      </c>
      <c r="G202" t="str">
        <f t="shared" si="29"/>
        <v>Fristbeat</v>
      </c>
      <c r="H202">
        <f t="shared" si="30"/>
        <v>1</v>
      </c>
      <c r="I202" t="b">
        <f t="shared" si="31"/>
        <v>0</v>
      </c>
      <c r="J202">
        <f t="shared" si="32"/>
        <v>445</v>
      </c>
      <c r="K202">
        <f t="shared" si="33"/>
        <v>446</v>
      </c>
      <c r="L202">
        <f t="shared" si="34"/>
        <v>2760</v>
      </c>
      <c r="M202">
        <f t="shared" si="35"/>
        <v>2760</v>
      </c>
    </row>
    <row r="203" spans="1:13" ht="15">
      <c r="A203">
        <v>200205</v>
      </c>
      <c r="B203" s="2">
        <v>0.7301157407407407</v>
      </c>
      <c r="C203">
        <v>33659</v>
      </c>
      <c r="D203">
        <v>12</v>
      </c>
      <c r="E203">
        <f aca="true" t="shared" si="36" ref="E203:E260">IF(D203=100,0,C203-C202)</f>
        <v>3375</v>
      </c>
      <c r="F203" t="str">
        <f aca="true" t="shared" si="37" ref="F203:F260">IF(D203&lt;=9,"Digit","command")</f>
        <v>command</v>
      </c>
      <c r="G203" t="str">
        <f aca="true" t="shared" si="38" ref="G203:G260">IF((D203&gt;9),"Fristbeat",(IF(E203&gt;3000,"Fristbeat",(IF((F202="command"),"Fristbeat","Contbeat")))))</f>
        <v>Fristbeat</v>
      </c>
      <c r="H203">
        <f aca="true" t="shared" si="39" ref="H203:H260">IF((G203="Contbeat"),(IF(H202=3,1,H202+1)),1)</f>
        <v>1</v>
      </c>
      <c r="I203" t="b">
        <f aca="true" t="shared" si="40" ref="I203:I260">AND(F203="Digit",G203="Fristbeat")</f>
        <v>0</v>
      </c>
      <c r="J203">
        <f aca="true" t="shared" si="41" ref="J203:J256">IF(D203=12,J202-1,(IF(D203=11,J202+1,(IF(D203=10,K202,(IF(I203=TRUE,IF(H203+H204+H205=6,(CONCATENATE(D203,D204,D205)),J202),J202)))))))</f>
        <v>444</v>
      </c>
      <c r="K203">
        <f aca="true" t="shared" si="42" ref="K203:K256">IF(J203=J202,K202,J202)</f>
        <v>445</v>
      </c>
      <c r="L203">
        <f aca="true" t="shared" si="43" ref="L203:L256">IF(D203=100,0,(IF(J203=J202,L202+C203-C202,C203-C202)))</f>
        <v>3375</v>
      </c>
      <c r="M203">
        <f aca="true" t="shared" si="44" ref="M203:M256">IF(J203=J204,,L203)</f>
        <v>3375</v>
      </c>
    </row>
    <row r="204" spans="1:13" ht="15">
      <c r="A204">
        <v>200205</v>
      </c>
      <c r="B204" s="2">
        <v>0.730150462962963</v>
      </c>
      <c r="C204">
        <v>36843</v>
      </c>
      <c r="D204">
        <v>11</v>
      </c>
      <c r="E204">
        <f t="shared" si="36"/>
        <v>3184</v>
      </c>
      <c r="F204" t="str">
        <f t="shared" si="37"/>
        <v>command</v>
      </c>
      <c r="G204" t="str">
        <f t="shared" si="38"/>
        <v>Fristbeat</v>
      </c>
      <c r="H204">
        <f t="shared" si="39"/>
        <v>1</v>
      </c>
      <c r="I204" t="b">
        <f t="shared" si="40"/>
        <v>0</v>
      </c>
      <c r="J204">
        <f t="shared" si="41"/>
        <v>445</v>
      </c>
      <c r="K204">
        <f t="shared" si="42"/>
        <v>444</v>
      </c>
      <c r="L204">
        <f t="shared" si="43"/>
        <v>3184</v>
      </c>
      <c r="M204">
        <f t="shared" si="44"/>
        <v>3184</v>
      </c>
    </row>
    <row r="205" spans="1:13" ht="15">
      <c r="A205">
        <v>200205</v>
      </c>
      <c r="B205" s="2">
        <v>0.730162037037037</v>
      </c>
      <c r="C205">
        <v>37588</v>
      </c>
      <c r="D205">
        <v>11</v>
      </c>
      <c r="E205">
        <f t="shared" si="36"/>
        <v>745</v>
      </c>
      <c r="F205" t="str">
        <f t="shared" si="37"/>
        <v>command</v>
      </c>
      <c r="G205" t="str">
        <f t="shared" si="38"/>
        <v>Fristbeat</v>
      </c>
      <c r="H205">
        <f t="shared" si="39"/>
        <v>1</v>
      </c>
      <c r="I205" t="b">
        <f t="shared" si="40"/>
        <v>0</v>
      </c>
      <c r="J205">
        <f t="shared" si="41"/>
        <v>446</v>
      </c>
      <c r="K205">
        <f t="shared" si="42"/>
        <v>445</v>
      </c>
      <c r="L205">
        <f t="shared" si="43"/>
        <v>745</v>
      </c>
      <c r="M205">
        <f t="shared" si="44"/>
        <v>745</v>
      </c>
    </row>
    <row r="206" spans="1:13" ht="15">
      <c r="A206">
        <v>200205</v>
      </c>
      <c r="B206" s="2">
        <v>0.7301736111111111</v>
      </c>
      <c r="C206">
        <v>38647</v>
      </c>
      <c r="D206">
        <v>11</v>
      </c>
      <c r="E206">
        <f t="shared" si="36"/>
        <v>1059</v>
      </c>
      <c r="F206" t="str">
        <f t="shared" si="37"/>
        <v>command</v>
      </c>
      <c r="G206" t="str">
        <f t="shared" si="38"/>
        <v>Fristbeat</v>
      </c>
      <c r="H206">
        <f t="shared" si="39"/>
        <v>1</v>
      </c>
      <c r="I206" t="b">
        <f t="shared" si="40"/>
        <v>0</v>
      </c>
      <c r="J206">
        <f t="shared" si="41"/>
        <v>447</v>
      </c>
      <c r="K206">
        <f t="shared" si="42"/>
        <v>446</v>
      </c>
      <c r="L206">
        <f t="shared" si="43"/>
        <v>1059</v>
      </c>
      <c r="M206">
        <f t="shared" si="44"/>
        <v>1059</v>
      </c>
    </row>
    <row r="207" spans="1:13" ht="15">
      <c r="A207">
        <v>200205</v>
      </c>
      <c r="B207" s="2">
        <v>0.7301851851851852</v>
      </c>
      <c r="C207">
        <v>39168</v>
      </c>
      <c r="D207">
        <v>11</v>
      </c>
      <c r="E207">
        <f t="shared" si="36"/>
        <v>521</v>
      </c>
      <c r="F207" t="str">
        <f t="shared" si="37"/>
        <v>command</v>
      </c>
      <c r="G207" t="str">
        <f t="shared" si="38"/>
        <v>Fristbeat</v>
      </c>
      <c r="H207">
        <f t="shared" si="39"/>
        <v>1</v>
      </c>
      <c r="I207" t="b">
        <f t="shared" si="40"/>
        <v>0</v>
      </c>
      <c r="J207">
        <f t="shared" si="41"/>
        <v>448</v>
      </c>
      <c r="K207">
        <f t="shared" si="42"/>
        <v>447</v>
      </c>
      <c r="L207">
        <f t="shared" si="43"/>
        <v>521</v>
      </c>
      <c r="M207">
        <f t="shared" si="44"/>
        <v>521</v>
      </c>
    </row>
    <row r="208" spans="1:13" ht="15">
      <c r="A208">
        <v>200205</v>
      </c>
      <c r="B208" s="2">
        <v>0.7301851851851852</v>
      </c>
      <c r="C208">
        <v>39727</v>
      </c>
      <c r="D208">
        <v>11</v>
      </c>
      <c r="E208">
        <f t="shared" si="36"/>
        <v>559</v>
      </c>
      <c r="F208" t="str">
        <f t="shared" si="37"/>
        <v>command</v>
      </c>
      <c r="G208" t="str">
        <f t="shared" si="38"/>
        <v>Fristbeat</v>
      </c>
      <c r="H208">
        <f t="shared" si="39"/>
        <v>1</v>
      </c>
      <c r="I208" t="b">
        <f t="shared" si="40"/>
        <v>0</v>
      </c>
      <c r="J208">
        <f t="shared" si="41"/>
        <v>449</v>
      </c>
      <c r="K208">
        <f t="shared" si="42"/>
        <v>448</v>
      </c>
      <c r="L208">
        <f t="shared" si="43"/>
        <v>559</v>
      </c>
      <c r="M208">
        <f t="shared" si="44"/>
        <v>559</v>
      </c>
    </row>
    <row r="209" spans="1:13" ht="15">
      <c r="A209">
        <v>200205</v>
      </c>
      <c r="B209" s="2">
        <v>0.7301967592592593</v>
      </c>
      <c r="C209">
        <v>40458</v>
      </c>
      <c r="D209">
        <v>11</v>
      </c>
      <c r="E209">
        <f t="shared" si="36"/>
        <v>731</v>
      </c>
      <c r="F209" t="str">
        <f t="shared" si="37"/>
        <v>command</v>
      </c>
      <c r="G209" t="str">
        <f t="shared" si="38"/>
        <v>Fristbeat</v>
      </c>
      <c r="H209">
        <f t="shared" si="39"/>
        <v>1</v>
      </c>
      <c r="I209" t="b">
        <f t="shared" si="40"/>
        <v>0</v>
      </c>
      <c r="J209">
        <f t="shared" si="41"/>
        <v>450</v>
      </c>
      <c r="K209">
        <f t="shared" si="42"/>
        <v>449</v>
      </c>
      <c r="L209">
        <f t="shared" si="43"/>
        <v>731</v>
      </c>
      <c r="M209">
        <f t="shared" si="44"/>
        <v>731</v>
      </c>
    </row>
    <row r="210" spans="1:13" ht="15">
      <c r="A210">
        <v>200205</v>
      </c>
      <c r="B210" s="2">
        <v>0.7302083333333332</v>
      </c>
      <c r="C210">
        <v>41451</v>
      </c>
      <c r="D210">
        <v>11</v>
      </c>
      <c r="E210">
        <f t="shared" si="36"/>
        <v>993</v>
      </c>
      <c r="F210" t="str">
        <f t="shared" si="37"/>
        <v>command</v>
      </c>
      <c r="G210" t="str">
        <f t="shared" si="38"/>
        <v>Fristbeat</v>
      </c>
      <c r="H210">
        <f t="shared" si="39"/>
        <v>1</v>
      </c>
      <c r="I210" t="b">
        <f t="shared" si="40"/>
        <v>0</v>
      </c>
      <c r="J210">
        <f t="shared" si="41"/>
        <v>451</v>
      </c>
      <c r="K210">
        <f t="shared" si="42"/>
        <v>450</v>
      </c>
      <c r="L210">
        <f t="shared" si="43"/>
        <v>993</v>
      </c>
      <c r="M210">
        <f t="shared" si="44"/>
        <v>993</v>
      </c>
    </row>
    <row r="211" spans="1:13" ht="15">
      <c r="A211">
        <v>200205</v>
      </c>
      <c r="B211" s="2">
        <v>0.7302199074074074</v>
      </c>
      <c r="C211">
        <v>42763</v>
      </c>
      <c r="D211">
        <v>11</v>
      </c>
      <c r="E211">
        <f t="shared" si="36"/>
        <v>1312</v>
      </c>
      <c r="F211" t="str">
        <f t="shared" si="37"/>
        <v>command</v>
      </c>
      <c r="G211" t="str">
        <f t="shared" si="38"/>
        <v>Fristbeat</v>
      </c>
      <c r="H211">
        <f t="shared" si="39"/>
        <v>1</v>
      </c>
      <c r="I211" t="b">
        <f t="shared" si="40"/>
        <v>0</v>
      </c>
      <c r="J211">
        <f t="shared" si="41"/>
        <v>452</v>
      </c>
      <c r="K211">
        <f t="shared" si="42"/>
        <v>451</v>
      </c>
      <c r="L211">
        <f t="shared" si="43"/>
        <v>1312</v>
      </c>
      <c r="M211">
        <f t="shared" si="44"/>
        <v>1312</v>
      </c>
    </row>
    <row r="212" spans="1:13" ht="15">
      <c r="A212">
        <v>200205</v>
      </c>
      <c r="B212" s="2">
        <v>0.7302546296296296</v>
      </c>
      <c r="C212">
        <v>45585</v>
      </c>
      <c r="D212">
        <v>11</v>
      </c>
      <c r="E212">
        <f t="shared" si="36"/>
        <v>2822</v>
      </c>
      <c r="F212" t="str">
        <f t="shared" si="37"/>
        <v>command</v>
      </c>
      <c r="G212" t="str">
        <f t="shared" si="38"/>
        <v>Fristbeat</v>
      </c>
      <c r="H212">
        <f t="shared" si="39"/>
        <v>1</v>
      </c>
      <c r="I212" t="b">
        <f t="shared" si="40"/>
        <v>0</v>
      </c>
      <c r="J212">
        <f t="shared" si="41"/>
        <v>453</v>
      </c>
      <c r="K212">
        <f t="shared" si="42"/>
        <v>452</v>
      </c>
      <c r="L212">
        <f t="shared" si="43"/>
        <v>2822</v>
      </c>
      <c r="M212">
        <f t="shared" si="44"/>
        <v>2822</v>
      </c>
    </row>
    <row r="213" spans="1:13" ht="15">
      <c r="A213">
        <v>200205</v>
      </c>
      <c r="B213" s="2">
        <v>0.7302777777777778</v>
      </c>
      <c r="C213">
        <v>47057</v>
      </c>
      <c r="D213">
        <v>11</v>
      </c>
      <c r="E213">
        <f t="shared" si="36"/>
        <v>1472</v>
      </c>
      <c r="F213" t="str">
        <f t="shared" si="37"/>
        <v>command</v>
      </c>
      <c r="G213" t="str">
        <f t="shared" si="38"/>
        <v>Fristbeat</v>
      </c>
      <c r="H213">
        <f t="shared" si="39"/>
        <v>1</v>
      </c>
      <c r="I213" t="b">
        <f t="shared" si="40"/>
        <v>0</v>
      </c>
      <c r="J213">
        <f t="shared" si="41"/>
        <v>454</v>
      </c>
      <c r="K213">
        <f t="shared" si="42"/>
        <v>453</v>
      </c>
      <c r="L213">
        <f t="shared" si="43"/>
        <v>1472</v>
      </c>
      <c r="M213">
        <f t="shared" si="44"/>
        <v>1472</v>
      </c>
    </row>
    <row r="214" spans="1:13" ht="15">
      <c r="A214">
        <v>200205</v>
      </c>
      <c r="B214" s="2">
        <v>0.730289351851852</v>
      </c>
      <c r="C214">
        <v>48838</v>
      </c>
      <c r="D214">
        <v>11</v>
      </c>
      <c r="E214">
        <f t="shared" si="36"/>
        <v>1781</v>
      </c>
      <c r="F214" t="str">
        <f t="shared" si="37"/>
        <v>command</v>
      </c>
      <c r="G214" t="str">
        <f t="shared" si="38"/>
        <v>Fristbeat</v>
      </c>
      <c r="H214">
        <f t="shared" si="39"/>
        <v>1</v>
      </c>
      <c r="I214" t="b">
        <f t="shared" si="40"/>
        <v>0</v>
      </c>
      <c r="J214">
        <f t="shared" si="41"/>
        <v>455</v>
      </c>
      <c r="K214">
        <f t="shared" si="42"/>
        <v>454</v>
      </c>
      <c r="L214">
        <f t="shared" si="43"/>
        <v>1781</v>
      </c>
      <c r="M214">
        <f t="shared" si="44"/>
        <v>1781</v>
      </c>
    </row>
    <row r="215" spans="1:13" ht="15">
      <c r="A215">
        <v>200205</v>
      </c>
      <c r="B215" s="2">
        <v>0.7303125</v>
      </c>
      <c r="C215">
        <v>50206</v>
      </c>
      <c r="D215">
        <v>11</v>
      </c>
      <c r="E215">
        <f t="shared" si="36"/>
        <v>1368</v>
      </c>
      <c r="F215" t="str">
        <f t="shared" si="37"/>
        <v>command</v>
      </c>
      <c r="G215" t="str">
        <f t="shared" si="38"/>
        <v>Fristbeat</v>
      </c>
      <c r="H215">
        <f t="shared" si="39"/>
        <v>1</v>
      </c>
      <c r="I215" t="b">
        <f t="shared" si="40"/>
        <v>0</v>
      </c>
      <c r="J215">
        <f t="shared" si="41"/>
        <v>456</v>
      </c>
      <c r="K215">
        <f t="shared" si="42"/>
        <v>455</v>
      </c>
      <c r="L215">
        <f t="shared" si="43"/>
        <v>1368</v>
      </c>
      <c r="M215">
        <f t="shared" si="44"/>
        <v>1368</v>
      </c>
    </row>
    <row r="216" spans="1:13" ht="15">
      <c r="A216">
        <v>200205</v>
      </c>
      <c r="B216" s="2">
        <v>0.7303240740740741</v>
      </c>
      <c r="C216">
        <v>51324</v>
      </c>
      <c r="D216">
        <v>11</v>
      </c>
      <c r="E216">
        <f t="shared" si="36"/>
        <v>1118</v>
      </c>
      <c r="F216" t="str">
        <f t="shared" si="37"/>
        <v>command</v>
      </c>
      <c r="G216" t="str">
        <f t="shared" si="38"/>
        <v>Fristbeat</v>
      </c>
      <c r="H216">
        <f t="shared" si="39"/>
        <v>1</v>
      </c>
      <c r="I216" t="b">
        <f t="shared" si="40"/>
        <v>0</v>
      </c>
      <c r="J216">
        <f t="shared" si="41"/>
        <v>457</v>
      </c>
      <c r="K216">
        <f t="shared" si="42"/>
        <v>456</v>
      </c>
      <c r="L216">
        <f t="shared" si="43"/>
        <v>1118</v>
      </c>
      <c r="M216">
        <f t="shared" si="44"/>
        <v>1118</v>
      </c>
    </row>
    <row r="217" spans="1:13" ht="15">
      <c r="A217">
        <v>200205</v>
      </c>
      <c r="B217" s="2">
        <v>0.7305439814814815</v>
      </c>
      <c r="C217">
        <v>70374</v>
      </c>
      <c r="D217">
        <v>11</v>
      </c>
      <c r="E217">
        <f t="shared" si="36"/>
        <v>19050</v>
      </c>
      <c r="F217" t="str">
        <f t="shared" si="37"/>
        <v>command</v>
      </c>
      <c r="G217" t="str">
        <f t="shared" si="38"/>
        <v>Fristbeat</v>
      </c>
      <c r="H217">
        <f t="shared" si="39"/>
        <v>1</v>
      </c>
      <c r="I217" t="b">
        <f t="shared" si="40"/>
        <v>0</v>
      </c>
      <c r="J217">
        <f t="shared" si="41"/>
        <v>458</v>
      </c>
      <c r="K217">
        <f t="shared" si="42"/>
        <v>457</v>
      </c>
      <c r="L217">
        <f t="shared" si="43"/>
        <v>19050</v>
      </c>
      <c r="M217">
        <f t="shared" si="44"/>
        <v>19050</v>
      </c>
    </row>
    <row r="218" spans="1:13" ht="15">
      <c r="A218">
        <v>200205</v>
      </c>
      <c r="B218" s="2">
        <v>0.7308333333333333</v>
      </c>
      <c r="C218">
        <v>95269</v>
      </c>
      <c r="D218">
        <v>11</v>
      </c>
      <c r="E218">
        <f t="shared" si="36"/>
        <v>24895</v>
      </c>
      <c r="F218" t="str">
        <f t="shared" si="37"/>
        <v>command</v>
      </c>
      <c r="G218" t="str">
        <f t="shared" si="38"/>
        <v>Fristbeat</v>
      </c>
      <c r="H218">
        <f t="shared" si="39"/>
        <v>1</v>
      </c>
      <c r="I218" t="b">
        <f t="shared" si="40"/>
        <v>0</v>
      </c>
      <c r="J218">
        <f t="shared" si="41"/>
        <v>459</v>
      </c>
      <c r="K218">
        <f t="shared" si="42"/>
        <v>458</v>
      </c>
      <c r="L218">
        <f t="shared" si="43"/>
        <v>24895</v>
      </c>
      <c r="M218">
        <f t="shared" si="44"/>
        <v>24895</v>
      </c>
    </row>
    <row r="219" spans="1:13" ht="15">
      <c r="A219">
        <v>200205</v>
      </c>
      <c r="B219" s="2">
        <v>0.7309143518518518</v>
      </c>
      <c r="C219">
        <v>102075</v>
      </c>
      <c r="D219">
        <v>12</v>
      </c>
      <c r="E219">
        <f t="shared" si="36"/>
        <v>6806</v>
      </c>
      <c r="F219" t="str">
        <f t="shared" si="37"/>
        <v>command</v>
      </c>
      <c r="G219" t="str">
        <f t="shared" si="38"/>
        <v>Fristbeat</v>
      </c>
      <c r="H219">
        <f t="shared" si="39"/>
        <v>1</v>
      </c>
      <c r="I219" t="b">
        <f t="shared" si="40"/>
        <v>0</v>
      </c>
      <c r="J219">
        <f t="shared" si="41"/>
        <v>458</v>
      </c>
      <c r="K219">
        <f t="shared" si="42"/>
        <v>459</v>
      </c>
      <c r="L219">
        <f t="shared" si="43"/>
        <v>6806</v>
      </c>
      <c r="M219">
        <f t="shared" si="44"/>
        <v>6806</v>
      </c>
    </row>
    <row r="220" spans="1:13" ht="15">
      <c r="A220">
        <v>200205</v>
      </c>
      <c r="B220" s="2">
        <v>0.7310648148148148</v>
      </c>
      <c r="C220">
        <v>115559</v>
      </c>
      <c r="D220">
        <v>12</v>
      </c>
      <c r="E220">
        <f t="shared" si="36"/>
        <v>13484</v>
      </c>
      <c r="F220" t="str">
        <f t="shared" si="37"/>
        <v>command</v>
      </c>
      <c r="G220" t="str">
        <f t="shared" si="38"/>
        <v>Fristbeat</v>
      </c>
      <c r="H220">
        <f t="shared" si="39"/>
        <v>1</v>
      </c>
      <c r="I220" t="b">
        <f t="shared" si="40"/>
        <v>0</v>
      </c>
      <c r="J220">
        <f t="shared" si="41"/>
        <v>457</v>
      </c>
      <c r="K220">
        <f t="shared" si="42"/>
        <v>458</v>
      </c>
      <c r="L220">
        <f t="shared" si="43"/>
        <v>13484</v>
      </c>
      <c r="M220">
        <f t="shared" si="44"/>
        <v>0</v>
      </c>
    </row>
    <row r="221" spans="1:13" ht="15">
      <c r="A221">
        <v>200205</v>
      </c>
      <c r="B221" s="2">
        <v>0.7314004629629629</v>
      </c>
      <c r="C221">
        <v>144556</v>
      </c>
      <c r="D221">
        <v>1</v>
      </c>
      <c r="E221">
        <f t="shared" si="36"/>
        <v>28997</v>
      </c>
      <c r="F221" t="str">
        <f t="shared" si="37"/>
        <v>Digit</v>
      </c>
      <c r="G221" t="str">
        <f t="shared" si="38"/>
        <v>Fristbeat</v>
      </c>
      <c r="H221">
        <f t="shared" si="39"/>
        <v>1</v>
      </c>
      <c r="I221" t="b">
        <f t="shared" si="40"/>
        <v>1</v>
      </c>
      <c r="J221">
        <f t="shared" si="41"/>
        <v>457</v>
      </c>
      <c r="K221">
        <f t="shared" si="42"/>
        <v>458</v>
      </c>
      <c r="L221">
        <f t="shared" si="43"/>
        <v>42481</v>
      </c>
      <c r="M221">
        <f t="shared" si="44"/>
        <v>0</v>
      </c>
    </row>
    <row r="222" spans="1:13" ht="15">
      <c r="A222">
        <v>200205</v>
      </c>
      <c r="B222" s="2">
        <v>0.7314930555555555</v>
      </c>
      <c r="C222">
        <v>152606</v>
      </c>
      <c r="D222">
        <v>2</v>
      </c>
      <c r="E222">
        <f t="shared" si="36"/>
        <v>8050</v>
      </c>
      <c r="F222" t="str">
        <f t="shared" si="37"/>
        <v>Digit</v>
      </c>
      <c r="G222" t="str">
        <f t="shared" si="38"/>
        <v>Fristbeat</v>
      </c>
      <c r="H222">
        <f t="shared" si="39"/>
        <v>1</v>
      </c>
      <c r="I222" t="b">
        <f t="shared" si="40"/>
        <v>1</v>
      </c>
      <c r="J222">
        <f t="shared" si="41"/>
        <v>457</v>
      </c>
      <c r="K222">
        <f t="shared" si="42"/>
        <v>458</v>
      </c>
      <c r="L222">
        <f t="shared" si="43"/>
        <v>50531</v>
      </c>
      <c r="M222">
        <f t="shared" si="44"/>
        <v>50531</v>
      </c>
    </row>
    <row r="223" spans="1:13" ht="15">
      <c r="A223">
        <v>200205</v>
      </c>
      <c r="B223" s="2">
        <v>0.7334722222222222</v>
      </c>
      <c r="C223">
        <v>323632</v>
      </c>
      <c r="D223">
        <v>10</v>
      </c>
      <c r="E223">
        <f t="shared" si="36"/>
        <v>171026</v>
      </c>
      <c r="F223" t="str">
        <f t="shared" si="37"/>
        <v>command</v>
      </c>
      <c r="G223" t="str">
        <f t="shared" si="38"/>
        <v>Fristbeat</v>
      </c>
      <c r="H223">
        <f t="shared" si="39"/>
        <v>1</v>
      </c>
      <c r="I223" t="b">
        <f t="shared" si="40"/>
        <v>0</v>
      </c>
      <c r="J223">
        <f t="shared" si="41"/>
        <v>458</v>
      </c>
      <c r="K223">
        <f t="shared" si="42"/>
        <v>457</v>
      </c>
      <c r="L223">
        <f t="shared" si="43"/>
        <v>171026</v>
      </c>
      <c r="M223">
        <f t="shared" si="44"/>
        <v>0</v>
      </c>
    </row>
    <row r="224" spans="1:13" ht="15">
      <c r="A224">
        <v>200205</v>
      </c>
      <c r="B224" s="2">
        <v>0.7297337962962963</v>
      </c>
      <c r="C224">
        <v>2</v>
      </c>
      <c r="D224">
        <v>100</v>
      </c>
      <c r="E224">
        <f t="shared" si="36"/>
        <v>0</v>
      </c>
      <c r="F224" t="str">
        <f t="shared" si="37"/>
        <v>command</v>
      </c>
      <c r="G224" t="str">
        <f t="shared" si="38"/>
        <v>Fristbeat</v>
      </c>
      <c r="H224">
        <f t="shared" si="39"/>
        <v>1</v>
      </c>
      <c r="I224" t="b">
        <f t="shared" si="40"/>
        <v>0</v>
      </c>
      <c r="J224">
        <f t="shared" si="41"/>
        <v>458</v>
      </c>
      <c r="K224">
        <f t="shared" si="42"/>
        <v>457</v>
      </c>
      <c r="L224">
        <f t="shared" si="43"/>
        <v>0</v>
      </c>
      <c r="M224">
        <f t="shared" si="44"/>
        <v>0</v>
      </c>
    </row>
    <row r="225" spans="1:13" ht="15">
      <c r="A225">
        <v>200205</v>
      </c>
      <c r="B225" s="2">
        <v>0.7317708333333334</v>
      </c>
      <c r="C225">
        <v>175732</v>
      </c>
      <c r="D225">
        <v>8</v>
      </c>
      <c r="E225">
        <f t="shared" si="36"/>
        <v>175730</v>
      </c>
      <c r="F225" t="str">
        <f t="shared" si="37"/>
        <v>Digit</v>
      </c>
      <c r="G225" t="str">
        <f t="shared" si="38"/>
        <v>Fristbeat</v>
      </c>
      <c r="H225">
        <f t="shared" si="39"/>
        <v>1</v>
      </c>
      <c r="I225" t="b">
        <f t="shared" si="40"/>
        <v>1</v>
      </c>
      <c r="J225">
        <f t="shared" si="41"/>
        <v>458</v>
      </c>
      <c r="K225">
        <f t="shared" si="42"/>
        <v>457</v>
      </c>
      <c r="L225">
        <f t="shared" si="43"/>
        <v>175730</v>
      </c>
      <c r="M225">
        <f t="shared" si="44"/>
        <v>0</v>
      </c>
    </row>
    <row r="226" spans="1:13" ht="15">
      <c r="A226">
        <v>200205</v>
      </c>
      <c r="B226" s="2">
        <v>0.7317708333333334</v>
      </c>
      <c r="C226">
        <v>176154</v>
      </c>
      <c r="D226">
        <v>4</v>
      </c>
      <c r="E226">
        <f t="shared" si="36"/>
        <v>422</v>
      </c>
      <c r="F226" t="str">
        <f t="shared" si="37"/>
        <v>Digit</v>
      </c>
      <c r="G226" t="str">
        <f t="shared" si="38"/>
        <v>Contbeat</v>
      </c>
      <c r="H226">
        <f t="shared" si="39"/>
        <v>2</v>
      </c>
      <c r="I226" t="b">
        <f t="shared" si="40"/>
        <v>0</v>
      </c>
      <c r="J226">
        <f t="shared" si="41"/>
        <v>458</v>
      </c>
      <c r="K226">
        <f t="shared" si="42"/>
        <v>457</v>
      </c>
      <c r="L226">
        <f t="shared" si="43"/>
        <v>176152</v>
      </c>
      <c r="M226">
        <f t="shared" si="44"/>
        <v>176152</v>
      </c>
    </row>
    <row r="227" spans="1:13" ht="15">
      <c r="A227">
        <v>200205</v>
      </c>
      <c r="B227" s="2">
        <v>0.7422569444444443</v>
      </c>
      <c r="C227">
        <v>1081776</v>
      </c>
      <c r="D227">
        <v>11</v>
      </c>
      <c r="E227">
        <f t="shared" si="36"/>
        <v>905622</v>
      </c>
      <c r="F227" t="str">
        <f t="shared" si="37"/>
        <v>command</v>
      </c>
      <c r="G227" t="str">
        <f t="shared" si="38"/>
        <v>Fristbeat</v>
      </c>
      <c r="H227">
        <f t="shared" si="39"/>
        <v>1</v>
      </c>
      <c r="I227" t="b">
        <f t="shared" si="40"/>
        <v>0</v>
      </c>
      <c r="J227">
        <f t="shared" si="41"/>
        <v>459</v>
      </c>
      <c r="K227">
        <f t="shared" si="42"/>
        <v>458</v>
      </c>
      <c r="L227">
        <f t="shared" si="43"/>
        <v>905622</v>
      </c>
      <c r="M227">
        <f t="shared" si="44"/>
        <v>905622</v>
      </c>
    </row>
    <row r="228" spans="1:13" ht="15">
      <c r="A228">
        <v>200205</v>
      </c>
      <c r="B228" s="2">
        <v>0.7422916666666667</v>
      </c>
      <c r="C228">
        <v>1085405</v>
      </c>
      <c r="D228">
        <v>12</v>
      </c>
      <c r="E228">
        <f t="shared" si="36"/>
        <v>3629</v>
      </c>
      <c r="F228" t="str">
        <f t="shared" si="37"/>
        <v>command</v>
      </c>
      <c r="G228" t="str">
        <f t="shared" si="38"/>
        <v>Fristbeat</v>
      </c>
      <c r="H228">
        <f t="shared" si="39"/>
        <v>1</v>
      </c>
      <c r="I228" t="b">
        <f t="shared" si="40"/>
        <v>0</v>
      </c>
      <c r="J228">
        <f t="shared" si="41"/>
        <v>458</v>
      </c>
      <c r="K228">
        <f t="shared" si="42"/>
        <v>459</v>
      </c>
      <c r="L228">
        <f t="shared" si="43"/>
        <v>3629</v>
      </c>
      <c r="M228">
        <f t="shared" si="44"/>
        <v>0</v>
      </c>
    </row>
    <row r="229" spans="1:13" ht="15">
      <c r="A229">
        <v>200205</v>
      </c>
      <c r="B229" s="2">
        <v>0.7297337962962963</v>
      </c>
      <c r="C229">
        <v>2</v>
      </c>
      <c r="D229">
        <v>100</v>
      </c>
      <c r="E229">
        <f t="shared" si="36"/>
        <v>0</v>
      </c>
      <c r="F229" t="str">
        <f t="shared" si="37"/>
        <v>command</v>
      </c>
      <c r="G229" t="str">
        <f t="shared" si="38"/>
        <v>Fristbeat</v>
      </c>
      <c r="H229">
        <f t="shared" si="39"/>
        <v>1</v>
      </c>
      <c r="I229" t="b">
        <f t="shared" si="40"/>
        <v>0</v>
      </c>
      <c r="J229">
        <f t="shared" si="41"/>
        <v>458</v>
      </c>
      <c r="K229">
        <f t="shared" si="42"/>
        <v>459</v>
      </c>
      <c r="L229">
        <f t="shared" si="43"/>
        <v>0</v>
      </c>
      <c r="M229">
        <f t="shared" si="44"/>
        <v>0</v>
      </c>
    </row>
    <row r="230" spans="1:13" ht="15">
      <c r="A230">
        <v>200205</v>
      </c>
      <c r="B230" s="2">
        <v>0.7298032407407408</v>
      </c>
      <c r="C230">
        <v>6571</v>
      </c>
      <c r="D230">
        <v>11</v>
      </c>
      <c r="E230">
        <f t="shared" si="36"/>
        <v>6569</v>
      </c>
      <c r="F230" t="str">
        <f t="shared" si="37"/>
        <v>command</v>
      </c>
      <c r="G230" t="str">
        <f t="shared" si="38"/>
        <v>Fristbeat</v>
      </c>
      <c r="H230">
        <f t="shared" si="39"/>
        <v>1</v>
      </c>
      <c r="I230" t="b">
        <f t="shared" si="40"/>
        <v>0</v>
      </c>
      <c r="J230">
        <f t="shared" si="41"/>
        <v>459</v>
      </c>
      <c r="K230">
        <f t="shared" si="42"/>
        <v>458</v>
      </c>
      <c r="L230">
        <f t="shared" si="43"/>
        <v>6569</v>
      </c>
      <c r="M230">
        <f t="shared" si="44"/>
        <v>6569</v>
      </c>
    </row>
    <row r="231" spans="1:13" ht="15">
      <c r="A231">
        <v>200205</v>
      </c>
      <c r="B231" s="2">
        <v>0.7298148148148148</v>
      </c>
      <c r="C231">
        <v>7571</v>
      </c>
      <c r="D231">
        <v>11</v>
      </c>
      <c r="E231">
        <f t="shared" si="36"/>
        <v>1000</v>
      </c>
      <c r="F231" t="str">
        <f t="shared" si="37"/>
        <v>command</v>
      </c>
      <c r="G231" t="str">
        <f t="shared" si="38"/>
        <v>Fristbeat</v>
      </c>
      <c r="H231">
        <f t="shared" si="39"/>
        <v>1</v>
      </c>
      <c r="I231" t="b">
        <f t="shared" si="40"/>
        <v>0</v>
      </c>
      <c r="J231">
        <f t="shared" si="41"/>
        <v>460</v>
      </c>
      <c r="K231">
        <f t="shared" si="42"/>
        <v>459</v>
      </c>
      <c r="L231">
        <f t="shared" si="43"/>
        <v>1000</v>
      </c>
      <c r="M231">
        <f t="shared" si="44"/>
        <v>1000</v>
      </c>
    </row>
    <row r="232" spans="1:13" ht="15">
      <c r="A232">
        <v>200205</v>
      </c>
      <c r="B232" s="2">
        <v>0.7298263888888888</v>
      </c>
      <c r="C232">
        <v>8413</v>
      </c>
      <c r="D232">
        <v>11</v>
      </c>
      <c r="E232">
        <f t="shared" si="36"/>
        <v>842</v>
      </c>
      <c r="F232" t="str">
        <f t="shared" si="37"/>
        <v>command</v>
      </c>
      <c r="G232" t="str">
        <f t="shared" si="38"/>
        <v>Fristbeat</v>
      </c>
      <c r="H232">
        <f t="shared" si="39"/>
        <v>1</v>
      </c>
      <c r="I232" t="b">
        <f t="shared" si="40"/>
        <v>0</v>
      </c>
      <c r="J232">
        <f t="shared" si="41"/>
        <v>461</v>
      </c>
      <c r="K232">
        <f t="shared" si="42"/>
        <v>460</v>
      </c>
      <c r="L232">
        <f t="shared" si="43"/>
        <v>842</v>
      </c>
      <c r="M232">
        <f t="shared" si="44"/>
        <v>842</v>
      </c>
    </row>
    <row r="233" spans="1:13" ht="15">
      <c r="A233">
        <v>200205</v>
      </c>
      <c r="B233" s="2">
        <v>0.7298726851851852</v>
      </c>
      <c r="C233">
        <v>11822</v>
      </c>
      <c r="D233">
        <v>1</v>
      </c>
      <c r="E233">
        <f t="shared" si="36"/>
        <v>3409</v>
      </c>
      <c r="F233" t="str">
        <f t="shared" si="37"/>
        <v>Digit</v>
      </c>
      <c r="G233" t="str">
        <f t="shared" si="38"/>
        <v>Fristbeat</v>
      </c>
      <c r="H233">
        <f t="shared" si="39"/>
        <v>1</v>
      </c>
      <c r="I233" t="b">
        <f t="shared" si="40"/>
        <v>1</v>
      </c>
      <c r="J233" t="str">
        <f t="shared" si="41"/>
        <v>111</v>
      </c>
      <c r="K233">
        <f t="shared" si="42"/>
        <v>461</v>
      </c>
      <c r="L233">
        <f t="shared" si="43"/>
        <v>3409</v>
      </c>
      <c r="M233">
        <f t="shared" si="44"/>
        <v>0</v>
      </c>
    </row>
    <row r="234" spans="1:13" ht="15">
      <c r="A234">
        <v>200205</v>
      </c>
      <c r="B234" s="2">
        <v>0.7298726851851852</v>
      </c>
      <c r="C234">
        <v>12255</v>
      </c>
      <c r="D234">
        <v>1</v>
      </c>
      <c r="E234">
        <f t="shared" si="36"/>
        <v>433</v>
      </c>
      <c r="F234" t="str">
        <f t="shared" si="37"/>
        <v>Digit</v>
      </c>
      <c r="G234" t="str">
        <f t="shared" si="38"/>
        <v>Contbeat</v>
      </c>
      <c r="H234">
        <f t="shared" si="39"/>
        <v>2</v>
      </c>
      <c r="I234" t="b">
        <f t="shared" si="40"/>
        <v>0</v>
      </c>
      <c r="J234" t="str">
        <f t="shared" si="41"/>
        <v>111</v>
      </c>
      <c r="K234">
        <f t="shared" si="42"/>
        <v>461</v>
      </c>
      <c r="L234">
        <f t="shared" si="43"/>
        <v>3842</v>
      </c>
      <c r="M234">
        <f t="shared" si="44"/>
        <v>0</v>
      </c>
    </row>
    <row r="235" spans="1:13" ht="15">
      <c r="A235">
        <v>200205</v>
      </c>
      <c r="B235" s="2">
        <v>0.7298726851851852</v>
      </c>
      <c r="C235">
        <v>12687</v>
      </c>
      <c r="D235">
        <v>1</v>
      </c>
      <c r="E235">
        <f t="shared" si="36"/>
        <v>432</v>
      </c>
      <c r="F235" t="str">
        <f t="shared" si="37"/>
        <v>Digit</v>
      </c>
      <c r="G235" t="str">
        <f t="shared" si="38"/>
        <v>Contbeat</v>
      </c>
      <c r="H235">
        <f t="shared" si="39"/>
        <v>3</v>
      </c>
      <c r="I235" t="b">
        <f t="shared" si="40"/>
        <v>0</v>
      </c>
      <c r="J235" t="str">
        <f t="shared" si="41"/>
        <v>111</v>
      </c>
      <c r="K235">
        <f t="shared" si="42"/>
        <v>461</v>
      </c>
      <c r="L235">
        <f t="shared" si="43"/>
        <v>4274</v>
      </c>
      <c r="M235">
        <f t="shared" si="44"/>
        <v>0</v>
      </c>
    </row>
    <row r="236" spans="1:13" ht="15">
      <c r="A236">
        <v>200205</v>
      </c>
      <c r="B236" s="2">
        <v>0.7298842592592593</v>
      </c>
      <c r="C236">
        <v>13190</v>
      </c>
      <c r="D236">
        <v>1</v>
      </c>
      <c r="E236">
        <f t="shared" si="36"/>
        <v>503</v>
      </c>
      <c r="F236" t="str">
        <f t="shared" si="37"/>
        <v>Digit</v>
      </c>
      <c r="G236" t="str">
        <f t="shared" si="38"/>
        <v>Contbeat</v>
      </c>
      <c r="H236">
        <f t="shared" si="39"/>
        <v>1</v>
      </c>
      <c r="I236" t="b">
        <f t="shared" si="40"/>
        <v>0</v>
      </c>
      <c r="J236" t="str">
        <f t="shared" si="41"/>
        <v>111</v>
      </c>
      <c r="K236">
        <f t="shared" si="42"/>
        <v>461</v>
      </c>
      <c r="L236">
        <f t="shared" si="43"/>
        <v>4777</v>
      </c>
      <c r="M236">
        <f t="shared" si="44"/>
        <v>0</v>
      </c>
    </row>
    <row r="237" spans="1:13" ht="15">
      <c r="A237">
        <v>200205</v>
      </c>
      <c r="B237" s="2">
        <v>0.7298842592592593</v>
      </c>
      <c r="C237">
        <v>13622</v>
      </c>
      <c r="D237">
        <v>1</v>
      </c>
      <c r="E237">
        <f t="shared" si="36"/>
        <v>432</v>
      </c>
      <c r="F237" t="str">
        <f t="shared" si="37"/>
        <v>Digit</v>
      </c>
      <c r="G237" t="str">
        <f t="shared" si="38"/>
        <v>Contbeat</v>
      </c>
      <c r="H237">
        <f t="shared" si="39"/>
        <v>2</v>
      </c>
      <c r="I237" t="b">
        <f t="shared" si="40"/>
        <v>0</v>
      </c>
      <c r="J237" t="str">
        <f t="shared" si="41"/>
        <v>111</v>
      </c>
      <c r="K237">
        <f t="shared" si="42"/>
        <v>461</v>
      </c>
      <c r="L237">
        <f t="shared" si="43"/>
        <v>5209</v>
      </c>
      <c r="M237">
        <f t="shared" si="44"/>
        <v>0</v>
      </c>
    </row>
    <row r="238" spans="1:13" ht="15">
      <c r="A238">
        <v>200205</v>
      </c>
      <c r="B238" s="2">
        <v>0.7298958333333333</v>
      </c>
      <c r="C238">
        <v>14000</v>
      </c>
      <c r="D238">
        <v>1</v>
      </c>
      <c r="E238">
        <f t="shared" si="36"/>
        <v>378</v>
      </c>
      <c r="F238" t="str">
        <f t="shared" si="37"/>
        <v>Digit</v>
      </c>
      <c r="G238" t="str">
        <f t="shared" si="38"/>
        <v>Contbeat</v>
      </c>
      <c r="H238">
        <f t="shared" si="39"/>
        <v>3</v>
      </c>
      <c r="I238" t="b">
        <f t="shared" si="40"/>
        <v>0</v>
      </c>
      <c r="J238" t="str">
        <f t="shared" si="41"/>
        <v>111</v>
      </c>
      <c r="K238">
        <f t="shared" si="42"/>
        <v>461</v>
      </c>
      <c r="L238">
        <f t="shared" si="43"/>
        <v>5587</v>
      </c>
      <c r="M238">
        <f t="shared" si="44"/>
        <v>0</v>
      </c>
    </row>
    <row r="239" spans="1:13" ht="15">
      <c r="A239">
        <v>200205</v>
      </c>
      <c r="B239" s="2">
        <v>0.7298958333333333</v>
      </c>
      <c r="C239">
        <v>14362</v>
      </c>
      <c r="D239">
        <v>1</v>
      </c>
      <c r="E239">
        <f t="shared" si="36"/>
        <v>362</v>
      </c>
      <c r="F239" t="str">
        <f t="shared" si="37"/>
        <v>Digit</v>
      </c>
      <c r="G239" t="str">
        <f t="shared" si="38"/>
        <v>Contbeat</v>
      </c>
      <c r="H239">
        <f t="shared" si="39"/>
        <v>1</v>
      </c>
      <c r="I239" t="b">
        <f t="shared" si="40"/>
        <v>0</v>
      </c>
      <c r="J239" t="str">
        <f t="shared" si="41"/>
        <v>111</v>
      </c>
      <c r="K239">
        <f t="shared" si="42"/>
        <v>461</v>
      </c>
      <c r="L239">
        <f t="shared" si="43"/>
        <v>5949</v>
      </c>
      <c r="M239">
        <f t="shared" si="44"/>
        <v>0</v>
      </c>
    </row>
    <row r="240" spans="1:13" ht="15">
      <c r="A240">
        <v>200205</v>
      </c>
      <c r="B240" s="2">
        <v>0.7299074074074073</v>
      </c>
      <c r="C240">
        <v>14794</v>
      </c>
      <c r="D240">
        <v>1</v>
      </c>
      <c r="E240">
        <f t="shared" si="36"/>
        <v>432</v>
      </c>
      <c r="F240" t="str">
        <f t="shared" si="37"/>
        <v>Digit</v>
      </c>
      <c r="G240" t="str">
        <f t="shared" si="38"/>
        <v>Contbeat</v>
      </c>
      <c r="H240">
        <f t="shared" si="39"/>
        <v>2</v>
      </c>
      <c r="I240" t="b">
        <f t="shared" si="40"/>
        <v>0</v>
      </c>
      <c r="J240" t="str">
        <f t="shared" si="41"/>
        <v>111</v>
      </c>
      <c r="K240">
        <f t="shared" si="42"/>
        <v>461</v>
      </c>
      <c r="L240">
        <f t="shared" si="43"/>
        <v>6381</v>
      </c>
      <c r="M240">
        <f t="shared" si="44"/>
        <v>0</v>
      </c>
    </row>
    <row r="241" spans="1:13" ht="15">
      <c r="A241">
        <v>200205</v>
      </c>
      <c r="B241" s="2">
        <v>0.730150462962963</v>
      </c>
      <c r="C241">
        <v>1</v>
      </c>
      <c r="D241">
        <v>100</v>
      </c>
      <c r="E241">
        <f t="shared" si="36"/>
        <v>0</v>
      </c>
      <c r="F241" t="str">
        <f t="shared" si="37"/>
        <v>command</v>
      </c>
      <c r="G241" t="str">
        <f t="shared" si="38"/>
        <v>Fristbeat</v>
      </c>
      <c r="H241">
        <f t="shared" si="39"/>
        <v>1</v>
      </c>
      <c r="I241" t="b">
        <f t="shared" si="40"/>
        <v>0</v>
      </c>
      <c r="J241" t="str">
        <f t="shared" si="41"/>
        <v>111</v>
      </c>
      <c r="K241">
        <f t="shared" si="42"/>
        <v>461</v>
      </c>
      <c r="L241">
        <f t="shared" si="43"/>
        <v>0</v>
      </c>
      <c r="M241">
        <f t="shared" si="44"/>
        <v>0</v>
      </c>
    </row>
    <row r="242" spans="1:13" ht="15">
      <c r="A242">
        <v>200205</v>
      </c>
      <c r="B242" s="2">
        <v>0.730289351851852</v>
      </c>
      <c r="C242">
        <v>12140</v>
      </c>
      <c r="D242">
        <v>11</v>
      </c>
      <c r="E242">
        <f t="shared" si="36"/>
        <v>12139</v>
      </c>
      <c r="F242" t="str">
        <f t="shared" si="37"/>
        <v>command</v>
      </c>
      <c r="G242" t="str">
        <f t="shared" si="38"/>
        <v>Fristbeat</v>
      </c>
      <c r="H242">
        <f t="shared" si="39"/>
        <v>1</v>
      </c>
      <c r="I242" t="b">
        <f t="shared" si="40"/>
        <v>0</v>
      </c>
      <c r="J242">
        <f t="shared" si="41"/>
        <v>112</v>
      </c>
      <c r="K242" t="str">
        <f t="shared" si="42"/>
        <v>111</v>
      </c>
      <c r="L242">
        <f t="shared" si="43"/>
        <v>12139</v>
      </c>
      <c r="M242">
        <f t="shared" si="44"/>
        <v>12139</v>
      </c>
    </row>
    <row r="243" spans="1:13" ht="15">
      <c r="A243">
        <v>200205</v>
      </c>
      <c r="B243" s="2">
        <v>0.7303125</v>
      </c>
      <c r="C243">
        <v>13852</v>
      </c>
      <c r="D243">
        <v>11</v>
      </c>
      <c r="E243">
        <f t="shared" si="36"/>
        <v>1712</v>
      </c>
      <c r="F243" t="str">
        <f t="shared" si="37"/>
        <v>command</v>
      </c>
      <c r="G243" t="str">
        <f t="shared" si="38"/>
        <v>Fristbeat</v>
      </c>
      <c r="H243">
        <f t="shared" si="39"/>
        <v>1</v>
      </c>
      <c r="I243" t="b">
        <f t="shared" si="40"/>
        <v>0</v>
      </c>
      <c r="J243">
        <f t="shared" si="41"/>
        <v>113</v>
      </c>
      <c r="K243">
        <f t="shared" si="42"/>
        <v>112</v>
      </c>
      <c r="L243">
        <f t="shared" si="43"/>
        <v>1712</v>
      </c>
      <c r="M243">
        <f t="shared" si="44"/>
        <v>0</v>
      </c>
    </row>
    <row r="244" spans="1:13" ht="15">
      <c r="A244">
        <v>200205</v>
      </c>
      <c r="B244" s="2">
        <v>0.731724537037037</v>
      </c>
      <c r="C244">
        <v>1</v>
      </c>
      <c r="D244">
        <v>100</v>
      </c>
      <c r="E244">
        <f t="shared" si="36"/>
        <v>0</v>
      </c>
      <c r="F244" t="str">
        <f t="shared" si="37"/>
        <v>command</v>
      </c>
      <c r="G244" t="str">
        <f t="shared" si="38"/>
        <v>Fristbeat</v>
      </c>
      <c r="H244">
        <f t="shared" si="39"/>
        <v>1</v>
      </c>
      <c r="I244" t="b">
        <f t="shared" si="40"/>
        <v>0</v>
      </c>
      <c r="J244">
        <f t="shared" si="41"/>
        <v>113</v>
      </c>
      <c r="K244">
        <f t="shared" si="42"/>
        <v>112</v>
      </c>
      <c r="L244">
        <f t="shared" si="43"/>
        <v>0</v>
      </c>
      <c r="M244">
        <f t="shared" si="44"/>
        <v>0</v>
      </c>
    </row>
    <row r="245" spans="1:13" ht="15">
      <c r="A245">
        <v>200205</v>
      </c>
      <c r="B245" s="2">
        <v>0.7318171296296296</v>
      </c>
      <c r="C245">
        <v>1</v>
      </c>
      <c r="D245">
        <v>100</v>
      </c>
      <c r="E245">
        <f t="shared" si="36"/>
        <v>0</v>
      </c>
      <c r="F245" t="str">
        <f t="shared" si="37"/>
        <v>command</v>
      </c>
      <c r="G245" t="str">
        <f t="shared" si="38"/>
        <v>Fristbeat</v>
      </c>
      <c r="H245">
        <f t="shared" si="39"/>
        <v>1</v>
      </c>
      <c r="I245" t="b">
        <f t="shared" si="40"/>
        <v>0</v>
      </c>
      <c r="J245">
        <f t="shared" si="41"/>
        <v>113</v>
      </c>
      <c r="K245">
        <f t="shared" si="42"/>
        <v>112</v>
      </c>
      <c r="L245">
        <f t="shared" si="43"/>
        <v>0</v>
      </c>
      <c r="M245">
        <f t="shared" si="44"/>
        <v>0</v>
      </c>
    </row>
    <row r="246" spans="1:13" ht="15">
      <c r="A246">
        <v>200205</v>
      </c>
      <c r="B246" s="2">
        <v>0.7320486111111112</v>
      </c>
      <c r="C246">
        <v>1</v>
      </c>
      <c r="D246">
        <v>100</v>
      </c>
      <c r="E246">
        <f t="shared" si="36"/>
        <v>0</v>
      </c>
      <c r="F246" t="str">
        <f t="shared" si="37"/>
        <v>command</v>
      </c>
      <c r="G246" t="str">
        <f t="shared" si="38"/>
        <v>Fristbeat</v>
      </c>
      <c r="H246">
        <f t="shared" si="39"/>
        <v>1</v>
      </c>
      <c r="I246" t="b">
        <f t="shared" si="40"/>
        <v>0</v>
      </c>
      <c r="J246">
        <f t="shared" si="41"/>
        <v>113</v>
      </c>
      <c r="K246">
        <f t="shared" si="42"/>
        <v>112</v>
      </c>
      <c r="L246">
        <f t="shared" si="43"/>
        <v>0</v>
      </c>
      <c r="M246">
        <f t="shared" si="44"/>
        <v>0</v>
      </c>
    </row>
    <row r="247" spans="1:13" ht="15">
      <c r="A247">
        <v>200205</v>
      </c>
      <c r="B247" s="2">
        <v>0.7331018518518518</v>
      </c>
      <c r="C247">
        <v>1</v>
      </c>
      <c r="D247">
        <v>100</v>
      </c>
      <c r="E247">
        <f t="shared" si="36"/>
        <v>0</v>
      </c>
      <c r="F247" t="str">
        <f t="shared" si="37"/>
        <v>command</v>
      </c>
      <c r="G247" t="str">
        <f t="shared" si="38"/>
        <v>Fristbeat</v>
      </c>
      <c r="H247">
        <f t="shared" si="39"/>
        <v>1</v>
      </c>
      <c r="I247" t="b">
        <f t="shared" si="40"/>
        <v>0</v>
      </c>
      <c r="J247">
        <f t="shared" si="41"/>
        <v>113</v>
      </c>
      <c r="K247">
        <f t="shared" si="42"/>
        <v>112</v>
      </c>
      <c r="L247">
        <f t="shared" si="43"/>
        <v>0</v>
      </c>
      <c r="M247">
        <f t="shared" si="44"/>
        <v>0</v>
      </c>
    </row>
    <row r="248" spans="1:13" ht="15">
      <c r="A248">
        <v>200205</v>
      </c>
      <c r="B248" s="2">
        <v>0.7332060185185186</v>
      </c>
      <c r="C248">
        <v>1</v>
      </c>
      <c r="D248">
        <v>100</v>
      </c>
      <c r="E248">
        <f t="shared" si="36"/>
        <v>0</v>
      </c>
      <c r="F248" t="str">
        <f t="shared" si="37"/>
        <v>command</v>
      </c>
      <c r="G248" t="str">
        <f t="shared" si="38"/>
        <v>Fristbeat</v>
      </c>
      <c r="H248">
        <f t="shared" si="39"/>
        <v>1</v>
      </c>
      <c r="I248" t="b">
        <f t="shared" si="40"/>
        <v>0</v>
      </c>
      <c r="J248">
        <f t="shared" si="41"/>
        <v>113</v>
      </c>
      <c r="K248">
        <f t="shared" si="42"/>
        <v>112</v>
      </c>
      <c r="L248">
        <f t="shared" si="43"/>
        <v>0</v>
      </c>
      <c r="M248">
        <f t="shared" si="44"/>
        <v>0</v>
      </c>
    </row>
    <row r="249" spans="1:13" ht="15">
      <c r="A249">
        <v>200205</v>
      </c>
      <c r="B249" s="2">
        <v>0.7346296296296296</v>
      </c>
      <c r="C249">
        <v>1</v>
      </c>
      <c r="D249">
        <v>100</v>
      </c>
      <c r="E249">
        <f t="shared" si="36"/>
        <v>0</v>
      </c>
      <c r="F249" t="str">
        <f t="shared" si="37"/>
        <v>command</v>
      </c>
      <c r="G249" t="str">
        <f t="shared" si="38"/>
        <v>Fristbeat</v>
      </c>
      <c r="H249">
        <f t="shared" si="39"/>
        <v>1</v>
      </c>
      <c r="I249" t="b">
        <f t="shared" si="40"/>
        <v>0</v>
      </c>
      <c r="J249">
        <f t="shared" si="41"/>
        <v>113</v>
      </c>
      <c r="K249">
        <f t="shared" si="42"/>
        <v>112</v>
      </c>
      <c r="L249">
        <f t="shared" si="43"/>
        <v>0</v>
      </c>
      <c r="M249">
        <f t="shared" si="44"/>
        <v>0</v>
      </c>
    </row>
    <row r="250" spans="1:13" ht="15">
      <c r="A250">
        <v>200206</v>
      </c>
      <c r="B250" s="2">
        <v>0.46792824074074074</v>
      </c>
      <c r="C250">
        <v>1</v>
      </c>
      <c r="D250">
        <v>100</v>
      </c>
      <c r="E250">
        <f t="shared" si="36"/>
        <v>0</v>
      </c>
      <c r="F250" t="str">
        <f t="shared" si="37"/>
        <v>command</v>
      </c>
      <c r="G250" t="str">
        <f t="shared" si="38"/>
        <v>Fristbeat</v>
      </c>
      <c r="H250">
        <f t="shared" si="39"/>
        <v>1</v>
      </c>
      <c r="I250" t="b">
        <f t="shared" si="40"/>
        <v>0</v>
      </c>
      <c r="J250">
        <f t="shared" si="41"/>
        <v>113</v>
      </c>
      <c r="K250">
        <f t="shared" si="42"/>
        <v>112</v>
      </c>
      <c r="L250">
        <f t="shared" si="43"/>
        <v>0</v>
      </c>
      <c r="M250">
        <f t="shared" si="44"/>
        <v>0</v>
      </c>
    </row>
    <row r="251" spans="1:13" ht="15">
      <c r="A251">
        <v>200206</v>
      </c>
      <c r="B251" s="2">
        <v>0.46806712962962965</v>
      </c>
      <c r="C251">
        <v>1</v>
      </c>
      <c r="D251">
        <v>100</v>
      </c>
      <c r="E251">
        <f t="shared" si="36"/>
        <v>0</v>
      </c>
      <c r="F251" t="str">
        <f t="shared" si="37"/>
        <v>command</v>
      </c>
      <c r="G251" t="str">
        <f t="shared" si="38"/>
        <v>Fristbeat</v>
      </c>
      <c r="H251">
        <f t="shared" si="39"/>
        <v>1</v>
      </c>
      <c r="I251" t="b">
        <f t="shared" si="40"/>
        <v>0</v>
      </c>
      <c r="J251">
        <f t="shared" si="41"/>
        <v>113</v>
      </c>
      <c r="K251">
        <f t="shared" si="42"/>
        <v>112</v>
      </c>
      <c r="L251">
        <f t="shared" si="43"/>
        <v>0</v>
      </c>
      <c r="M251">
        <f t="shared" si="44"/>
        <v>0</v>
      </c>
    </row>
    <row r="252" spans="1:13" ht="15">
      <c r="A252">
        <v>200206</v>
      </c>
      <c r="B252" s="2">
        <v>0.4681365740740741</v>
      </c>
      <c r="C252">
        <v>6347</v>
      </c>
      <c r="D252">
        <v>12</v>
      </c>
      <c r="E252">
        <f t="shared" si="36"/>
        <v>6346</v>
      </c>
      <c r="F252" t="str">
        <f t="shared" si="37"/>
        <v>command</v>
      </c>
      <c r="G252" t="str">
        <f t="shared" si="38"/>
        <v>Fristbeat</v>
      </c>
      <c r="H252">
        <f t="shared" si="39"/>
        <v>1</v>
      </c>
      <c r="I252" t="b">
        <f t="shared" si="40"/>
        <v>0</v>
      </c>
      <c r="J252">
        <f t="shared" si="41"/>
        <v>112</v>
      </c>
      <c r="K252">
        <f t="shared" si="42"/>
        <v>113</v>
      </c>
      <c r="L252">
        <f t="shared" si="43"/>
        <v>6346</v>
      </c>
      <c r="M252">
        <f t="shared" si="44"/>
        <v>6346</v>
      </c>
    </row>
    <row r="253" spans="1:13" ht="15">
      <c r="A253">
        <v>200206</v>
      </c>
      <c r="B253" s="2">
        <v>0.46825231481481483</v>
      </c>
      <c r="C253">
        <v>16600</v>
      </c>
      <c r="D253">
        <v>1</v>
      </c>
      <c r="E253">
        <f t="shared" si="36"/>
        <v>10253</v>
      </c>
      <c r="F253" t="str">
        <f t="shared" si="37"/>
        <v>Digit</v>
      </c>
      <c r="G253" t="str">
        <f t="shared" si="38"/>
        <v>Fristbeat</v>
      </c>
      <c r="H253">
        <f t="shared" si="39"/>
        <v>1</v>
      </c>
      <c r="I253" t="b">
        <f t="shared" si="40"/>
        <v>1</v>
      </c>
      <c r="J253" t="str">
        <f t="shared" si="41"/>
        <v>161</v>
      </c>
      <c r="K253">
        <f t="shared" si="42"/>
        <v>112</v>
      </c>
      <c r="L253">
        <f t="shared" si="43"/>
        <v>10253</v>
      </c>
      <c r="M253">
        <f t="shared" si="44"/>
        <v>0</v>
      </c>
    </row>
    <row r="254" spans="1:13" ht="15">
      <c r="A254">
        <v>200206</v>
      </c>
      <c r="B254" s="2">
        <v>0.468275462962963</v>
      </c>
      <c r="C254">
        <v>17757</v>
      </c>
      <c r="D254">
        <v>6</v>
      </c>
      <c r="E254">
        <f t="shared" si="36"/>
        <v>1157</v>
      </c>
      <c r="F254" t="str">
        <f t="shared" si="37"/>
        <v>Digit</v>
      </c>
      <c r="G254" t="str">
        <f t="shared" si="38"/>
        <v>Contbeat</v>
      </c>
      <c r="H254">
        <f t="shared" si="39"/>
        <v>2</v>
      </c>
      <c r="I254" t="b">
        <f t="shared" si="40"/>
        <v>0</v>
      </c>
      <c r="J254" t="str">
        <f t="shared" si="41"/>
        <v>161</v>
      </c>
      <c r="K254">
        <f t="shared" si="42"/>
        <v>112</v>
      </c>
      <c r="L254">
        <f t="shared" si="43"/>
        <v>11410</v>
      </c>
      <c r="M254">
        <f t="shared" si="44"/>
        <v>0</v>
      </c>
    </row>
    <row r="255" spans="1:13" ht="15">
      <c r="A255">
        <v>200206</v>
      </c>
      <c r="B255" s="2">
        <v>0.4682986111111111</v>
      </c>
      <c r="C255">
        <v>19799</v>
      </c>
      <c r="D255">
        <v>1</v>
      </c>
      <c r="E255">
        <f t="shared" si="36"/>
        <v>2042</v>
      </c>
      <c r="F255" t="str">
        <f t="shared" si="37"/>
        <v>Digit</v>
      </c>
      <c r="G255" t="str">
        <f t="shared" si="38"/>
        <v>Contbeat</v>
      </c>
      <c r="H255">
        <f t="shared" si="39"/>
        <v>3</v>
      </c>
      <c r="I255" t="b">
        <f t="shared" si="40"/>
        <v>0</v>
      </c>
      <c r="J255" t="str">
        <f t="shared" si="41"/>
        <v>161</v>
      </c>
      <c r="K255">
        <f t="shared" si="42"/>
        <v>112</v>
      </c>
      <c r="L255">
        <f t="shared" si="43"/>
        <v>13452</v>
      </c>
      <c r="M255">
        <f t="shared" si="44"/>
        <v>0</v>
      </c>
    </row>
    <row r="256" spans="1:13" ht="15">
      <c r="A256">
        <v>200206</v>
      </c>
      <c r="B256" s="2">
        <v>0.4682986111111111</v>
      </c>
      <c r="C256">
        <v>20515</v>
      </c>
      <c r="D256">
        <v>2</v>
      </c>
      <c r="E256">
        <f t="shared" si="36"/>
        <v>716</v>
      </c>
      <c r="F256" t="str">
        <f t="shared" si="37"/>
        <v>Digit</v>
      </c>
      <c r="G256" t="str">
        <f t="shared" si="38"/>
        <v>Contbeat</v>
      </c>
      <c r="H256">
        <f t="shared" si="39"/>
        <v>1</v>
      </c>
      <c r="I256" t="b">
        <f t="shared" si="40"/>
        <v>0</v>
      </c>
      <c r="J256" t="str">
        <f t="shared" si="41"/>
        <v>161</v>
      </c>
      <c r="K256">
        <f t="shared" si="42"/>
        <v>112</v>
      </c>
      <c r="L256">
        <f t="shared" si="43"/>
        <v>14168</v>
      </c>
      <c r="M256">
        <f t="shared" si="44"/>
        <v>0</v>
      </c>
    </row>
    <row r="257" spans="1:13" ht="15">
      <c r="A257">
        <v>200206</v>
      </c>
      <c r="B257" s="2">
        <v>0.4683101851851852</v>
      </c>
      <c r="C257">
        <v>21271</v>
      </c>
      <c r="D257">
        <v>6</v>
      </c>
      <c r="E257">
        <f t="shared" si="36"/>
        <v>756</v>
      </c>
      <c r="F257" t="str">
        <f t="shared" si="37"/>
        <v>Digit</v>
      </c>
      <c r="G257" t="str">
        <f t="shared" si="38"/>
        <v>Contbeat</v>
      </c>
      <c r="H257">
        <f t="shared" si="39"/>
        <v>2</v>
      </c>
      <c r="I257" t="b">
        <f t="shared" si="40"/>
        <v>0</v>
      </c>
      <c r="J257" t="str">
        <f aca="true" t="shared" si="45" ref="J257:J290">IF(D257=12,J256-1,(IF(D257=11,J256+1,(IF(D257=10,K256,(IF(I257=TRUE,IF(H257+H258+H259=6,(CONCATENATE(D257,D258,D259)),J256),J256)))))))</f>
        <v>161</v>
      </c>
      <c r="K257">
        <f aca="true" t="shared" si="46" ref="K257:K290">IF(J257=J256,K256,J256)</f>
        <v>112</v>
      </c>
      <c r="L257">
        <f aca="true" t="shared" si="47" ref="L257:L290">IF(D257=100,0,(IF(J257=J256,L256+C257-C256,C257-C256)))</f>
        <v>14924</v>
      </c>
      <c r="M257">
        <f aca="true" t="shared" si="48" ref="M257:M290">IF(J257=J258,,L257)</f>
        <v>14924</v>
      </c>
    </row>
    <row r="258" spans="1:13" ht="15">
      <c r="A258">
        <v>200206</v>
      </c>
      <c r="B258" s="2">
        <v>0.46836805555555555</v>
      </c>
      <c r="C258">
        <v>26443</v>
      </c>
      <c r="D258">
        <v>4</v>
      </c>
      <c r="E258">
        <f t="shared" si="36"/>
        <v>5172</v>
      </c>
      <c r="F258" t="str">
        <f t="shared" si="37"/>
        <v>Digit</v>
      </c>
      <c r="G258" t="str">
        <f t="shared" si="38"/>
        <v>Fristbeat</v>
      </c>
      <c r="H258">
        <f t="shared" si="39"/>
        <v>1</v>
      </c>
      <c r="I258" t="b">
        <f t="shared" si="40"/>
        <v>1</v>
      </c>
      <c r="J258" t="str">
        <f t="shared" si="45"/>
        <v>484</v>
      </c>
      <c r="K258" t="str">
        <f t="shared" si="46"/>
        <v>161</v>
      </c>
      <c r="L258">
        <f t="shared" si="47"/>
        <v>5172</v>
      </c>
      <c r="M258">
        <f t="shared" si="48"/>
        <v>0</v>
      </c>
    </row>
    <row r="259" spans="1:13" ht="15">
      <c r="A259">
        <v>200206</v>
      </c>
      <c r="B259" s="2">
        <v>0.46837962962962965</v>
      </c>
      <c r="C259">
        <v>27140</v>
      </c>
      <c r="D259">
        <v>8</v>
      </c>
      <c r="E259">
        <f t="shared" si="36"/>
        <v>697</v>
      </c>
      <c r="F259" t="str">
        <f t="shared" si="37"/>
        <v>Digit</v>
      </c>
      <c r="G259" t="str">
        <f t="shared" si="38"/>
        <v>Contbeat</v>
      </c>
      <c r="H259">
        <f t="shared" si="39"/>
        <v>2</v>
      </c>
      <c r="I259" t="b">
        <f t="shared" si="40"/>
        <v>0</v>
      </c>
      <c r="J259" t="str">
        <f t="shared" si="45"/>
        <v>484</v>
      </c>
      <c r="K259" t="str">
        <f t="shared" si="46"/>
        <v>161</v>
      </c>
      <c r="L259">
        <f t="shared" si="47"/>
        <v>5869</v>
      </c>
      <c r="M259">
        <f t="shared" si="48"/>
        <v>0</v>
      </c>
    </row>
    <row r="260" spans="1:13" ht="15">
      <c r="A260">
        <v>200206</v>
      </c>
      <c r="B260" s="2">
        <v>0.4683912037037037</v>
      </c>
      <c r="C260">
        <v>27765</v>
      </c>
      <c r="D260">
        <v>4</v>
      </c>
      <c r="E260">
        <f t="shared" si="36"/>
        <v>625</v>
      </c>
      <c r="F260" t="str">
        <f t="shared" si="37"/>
        <v>Digit</v>
      </c>
      <c r="G260" t="str">
        <f t="shared" si="38"/>
        <v>Contbeat</v>
      </c>
      <c r="H260">
        <f t="shared" si="39"/>
        <v>3</v>
      </c>
      <c r="I260" t="b">
        <f t="shared" si="40"/>
        <v>0</v>
      </c>
      <c r="J260" t="str">
        <f t="shared" si="45"/>
        <v>484</v>
      </c>
      <c r="K260" t="str">
        <f t="shared" si="46"/>
        <v>161</v>
      </c>
      <c r="L260">
        <f t="shared" si="47"/>
        <v>6494</v>
      </c>
      <c r="M260">
        <f t="shared" si="48"/>
        <v>0</v>
      </c>
    </row>
    <row r="261" spans="1:13" ht="15">
      <c r="A261">
        <v>200206</v>
      </c>
      <c r="B261" s="2">
        <v>0.5214814814814815</v>
      </c>
      <c r="C261">
        <v>2</v>
      </c>
      <c r="D261">
        <v>100</v>
      </c>
      <c r="E261">
        <f>IF(D261=100,0,C261-#REF!)</f>
        <v>0</v>
      </c>
      <c r="F261" t="str">
        <f aca="true" t="shared" si="49" ref="F261:F279">IF(D261&lt;=9,"Digit","command")</f>
        <v>command</v>
      </c>
      <c r="G261" t="str">
        <f>IF((D261&gt;9),"Fristbeat",(IF(E261&gt;3000,"Fristbeat",(IF((#REF!="command"),"Fristbeat","Contbeat")))))</f>
        <v>Fristbeat</v>
      </c>
      <c r="H261">
        <f>IF((G261="Contbeat"),(IF(#REF!=3,1,#REF!+1)),1)</f>
        <v>1</v>
      </c>
      <c r="I261" t="b">
        <f aca="true" t="shared" si="50" ref="I261:I279">AND(F261="Digit",G261="Fristbeat")</f>
        <v>0</v>
      </c>
      <c r="J261" t="str">
        <f t="shared" si="45"/>
        <v>484</v>
      </c>
      <c r="K261" t="str">
        <f t="shared" si="46"/>
        <v>161</v>
      </c>
      <c r="L261">
        <f t="shared" si="47"/>
        <v>0</v>
      </c>
      <c r="M261">
        <f t="shared" si="48"/>
        <v>0</v>
      </c>
    </row>
    <row r="262" spans="1:13" ht="15">
      <c r="A262">
        <v>200206</v>
      </c>
      <c r="B262" s="2">
        <v>0.5215740740740741</v>
      </c>
      <c r="C262">
        <v>8026</v>
      </c>
      <c r="D262">
        <v>11</v>
      </c>
      <c r="E262">
        <f aca="true" t="shared" si="51" ref="E262:E279">IF(D262=100,0,C262-C261)</f>
        <v>8024</v>
      </c>
      <c r="F262" t="str">
        <f t="shared" si="49"/>
        <v>command</v>
      </c>
      <c r="G262" t="str">
        <f aca="true" t="shared" si="52" ref="G262:G279">IF((D262&gt;9),"Fristbeat",(IF(E262&gt;3000,"Fristbeat",(IF((F261="command"),"Fristbeat","Contbeat")))))</f>
        <v>Fristbeat</v>
      </c>
      <c r="H262">
        <f aca="true" t="shared" si="53" ref="H262:H279">IF((G262="Contbeat"),(IF(H261=3,1,H261+1)),1)</f>
        <v>1</v>
      </c>
      <c r="I262" t="b">
        <f t="shared" si="50"/>
        <v>0</v>
      </c>
      <c r="J262">
        <f t="shared" si="45"/>
        <v>485</v>
      </c>
      <c r="K262" t="str">
        <f t="shared" si="46"/>
        <v>484</v>
      </c>
      <c r="L262">
        <f t="shared" si="47"/>
        <v>8024</v>
      </c>
      <c r="M262">
        <f t="shared" si="48"/>
        <v>8024</v>
      </c>
    </row>
    <row r="263" spans="1:13" ht="15">
      <c r="A263">
        <v>200206</v>
      </c>
      <c r="B263" s="2">
        <v>0.5215972222222222</v>
      </c>
      <c r="C263">
        <v>10457</v>
      </c>
      <c r="D263">
        <v>12</v>
      </c>
      <c r="E263">
        <f t="shared" si="51"/>
        <v>2431</v>
      </c>
      <c r="F263" t="str">
        <f t="shared" si="49"/>
        <v>command</v>
      </c>
      <c r="G263" t="str">
        <f t="shared" si="52"/>
        <v>Fristbeat</v>
      </c>
      <c r="H263">
        <f t="shared" si="53"/>
        <v>1</v>
      </c>
      <c r="I263" t="b">
        <f t="shared" si="50"/>
        <v>0</v>
      </c>
      <c r="J263">
        <f t="shared" si="45"/>
        <v>484</v>
      </c>
      <c r="K263">
        <f t="shared" si="46"/>
        <v>485</v>
      </c>
      <c r="L263">
        <f t="shared" si="47"/>
        <v>2431</v>
      </c>
      <c r="M263">
        <f t="shared" si="48"/>
        <v>0</v>
      </c>
    </row>
    <row r="264" spans="1:13" ht="15">
      <c r="A264">
        <v>200206</v>
      </c>
      <c r="B264" s="2">
        <v>0.5214814814814815</v>
      </c>
      <c r="C264">
        <v>2</v>
      </c>
      <c r="D264">
        <v>100</v>
      </c>
      <c r="E264">
        <f t="shared" si="51"/>
        <v>0</v>
      </c>
      <c r="F264" t="str">
        <f t="shared" si="49"/>
        <v>command</v>
      </c>
      <c r="G264" t="str">
        <f t="shared" si="52"/>
        <v>Fristbeat</v>
      </c>
      <c r="H264">
        <f t="shared" si="53"/>
        <v>1</v>
      </c>
      <c r="I264" t="b">
        <f t="shared" si="50"/>
        <v>0</v>
      </c>
      <c r="J264">
        <f t="shared" si="45"/>
        <v>484</v>
      </c>
      <c r="K264">
        <f t="shared" si="46"/>
        <v>485</v>
      </c>
      <c r="L264">
        <f t="shared" si="47"/>
        <v>0</v>
      </c>
      <c r="M264">
        <f t="shared" si="48"/>
        <v>0</v>
      </c>
    </row>
    <row r="265" spans="1:13" ht="15">
      <c r="A265">
        <v>200206</v>
      </c>
      <c r="B265" s="2">
        <v>0.5214930555555556</v>
      </c>
      <c r="C265">
        <v>1148</v>
      </c>
      <c r="D265">
        <v>11</v>
      </c>
      <c r="E265">
        <f t="shared" si="51"/>
        <v>1146</v>
      </c>
      <c r="F265" t="str">
        <f t="shared" si="49"/>
        <v>command</v>
      </c>
      <c r="G265" t="str">
        <f t="shared" si="52"/>
        <v>Fristbeat</v>
      </c>
      <c r="H265">
        <f t="shared" si="53"/>
        <v>1</v>
      </c>
      <c r="I265" t="b">
        <f t="shared" si="50"/>
        <v>0</v>
      </c>
      <c r="J265">
        <f t="shared" si="45"/>
        <v>485</v>
      </c>
      <c r="K265">
        <f t="shared" si="46"/>
        <v>484</v>
      </c>
      <c r="L265">
        <f t="shared" si="47"/>
        <v>1146</v>
      </c>
      <c r="M265">
        <f t="shared" si="48"/>
        <v>0</v>
      </c>
    </row>
    <row r="266" spans="1:13" ht="15">
      <c r="A266">
        <v>200206</v>
      </c>
      <c r="B266" s="2">
        <v>0.5214814814814815</v>
      </c>
      <c r="C266">
        <v>3364</v>
      </c>
      <c r="D266">
        <v>100</v>
      </c>
      <c r="E266">
        <f t="shared" si="51"/>
        <v>0</v>
      </c>
      <c r="F266" t="str">
        <f t="shared" si="49"/>
        <v>command</v>
      </c>
      <c r="G266" t="str">
        <f t="shared" si="52"/>
        <v>Fristbeat</v>
      </c>
      <c r="H266">
        <f t="shared" si="53"/>
        <v>1</v>
      </c>
      <c r="I266" t="b">
        <f t="shared" si="50"/>
        <v>0</v>
      </c>
      <c r="J266">
        <f t="shared" si="45"/>
        <v>485</v>
      </c>
      <c r="K266">
        <f t="shared" si="46"/>
        <v>484</v>
      </c>
      <c r="L266">
        <f t="shared" si="47"/>
        <v>0</v>
      </c>
      <c r="M266">
        <f t="shared" si="48"/>
        <v>0</v>
      </c>
    </row>
    <row r="267" spans="1:13" ht="15">
      <c r="A267">
        <v>200206</v>
      </c>
      <c r="B267" s="2">
        <v>0.5214814814814815</v>
      </c>
      <c r="C267">
        <v>13071</v>
      </c>
      <c r="D267">
        <v>100</v>
      </c>
      <c r="E267">
        <f t="shared" si="51"/>
        <v>0</v>
      </c>
      <c r="F267" t="str">
        <f t="shared" si="49"/>
        <v>command</v>
      </c>
      <c r="G267" t="str">
        <f t="shared" si="52"/>
        <v>Fristbeat</v>
      </c>
      <c r="H267">
        <f t="shared" si="53"/>
        <v>1</v>
      </c>
      <c r="I267" t="b">
        <f t="shared" si="50"/>
        <v>0</v>
      </c>
      <c r="J267">
        <f t="shared" si="45"/>
        <v>485</v>
      </c>
      <c r="K267">
        <f t="shared" si="46"/>
        <v>484</v>
      </c>
      <c r="L267">
        <f t="shared" si="47"/>
        <v>0</v>
      </c>
      <c r="M267">
        <f t="shared" si="48"/>
        <v>0</v>
      </c>
    </row>
    <row r="268" spans="1:13" ht="15">
      <c r="A268">
        <v>200206</v>
      </c>
      <c r="B268" s="2">
        <v>0.5214814814814815</v>
      </c>
      <c r="C268">
        <v>2</v>
      </c>
      <c r="D268">
        <v>100</v>
      </c>
      <c r="E268">
        <f t="shared" si="51"/>
        <v>0</v>
      </c>
      <c r="F268" t="str">
        <f t="shared" si="49"/>
        <v>command</v>
      </c>
      <c r="G268" t="str">
        <f t="shared" si="52"/>
        <v>Fristbeat</v>
      </c>
      <c r="H268">
        <f t="shared" si="53"/>
        <v>1</v>
      </c>
      <c r="I268" t="b">
        <f t="shared" si="50"/>
        <v>0</v>
      </c>
      <c r="J268">
        <f t="shared" si="45"/>
        <v>485</v>
      </c>
      <c r="K268">
        <f t="shared" si="46"/>
        <v>484</v>
      </c>
      <c r="L268">
        <f t="shared" si="47"/>
        <v>0</v>
      </c>
      <c r="M268">
        <f t="shared" si="48"/>
        <v>0</v>
      </c>
    </row>
    <row r="269" spans="1:13" ht="15">
      <c r="A269">
        <v>200206</v>
      </c>
      <c r="B269" s="2">
        <v>0.5215625</v>
      </c>
      <c r="C269">
        <v>6941</v>
      </c>
      <c r="D269">
        <v>4</v>
      </c>
      <c r="E269">
        <f t="shared" si="51"/>
        <v>6939</v>
      </c>
      <c r="F269" t="str">
        <f t="shared" si="49"/>
        <v>Digit</v>
      </c>
      <c r="G269" t="str">
        <f t="shared" si="52"/>
        <v>Fristbeat</v>
      </c>
      <c r="H269">
        <f t="shared" si="53"/>
        <v>1</v>
      </c>
      <c r="I269" t="b">
        <f t="shared" si="50"/>
        <v>1</v>
      </c>
      <c r="J269" t="str">
        <f t="shared" si="45"/>
        <v>484</v>
      </c>
      <c r="K269">
        <f t="shared" si="46"/>
        <v>485</v>
      </c>
      <c r="L269">
        <f t="shared" si="47"/>
        <v>6939</v>
      </c>
      <c r="M269">
        <f t="shared" si="48"/>
        <v>0</v>
      </c>
    </row>
    <row r="270" spans="1:13" ht="15">
      <c r="A270">
        <v>200206</v>
      </c>
      <c r="B270" s="2">
        <v>0.5215625</v>
      </c>
      <c r="C270">
        <v>7668</v>
      </c>
      <c r="D270">
        <v>8</v>
      </c>
      <c r="E270">
        <f t="shared" si="51"/>
        <v>727</v>
      </c>
      <c r="F270" t="str">
        <f t="shared" si="49"/>
        <v>Digit</v>
      </c>
      <c r="G270" t="str">
        <f t="shared" si="52"/>
        <v>Contbeat</v>
      </c>
      <c r="H270">
        <f t="shared" si="53"/>
        <v>2</v>
      </c>
      <c r="I270" t="b">
        <f t="shared" si="50"/>
        <v>0</v>
      </c>
      <c r="J270" t="str">
        <f t="shared" si="45"/>
        <v>484</v>
      </c>
      <c r="K270">
        <f t="shared" si="46"/>
        <v>485</v>
      </c>
      <c r="L270">
        <f t="shared" si="47"/>
        <v>7666</v>
      </c>
      <c r="M270">
        <f t="shared" si="48"/>
        <v>0</v>
      </c>
    </row>
    <row r="271" spans="1:13" ht="15">
      <c r="A271">
        <v>200206</v>
      </c>
      <c r="B271" s="2">
        <v>0.5215740740740741</v>
      </c>
      <c r="C271">
        <v>8305</v>
      </c>
      <c r="D271">
        <v>4</v>
      </c>
      <c r="E271">
        <f t="shared" si="51"/>
        <v>637</v>
      </c>
      <c r="F271" t="str">
        <f t="shared" si="49"/>
        <v>Digit</v>
      </c>
      <c r="G271" t="str">
        <f t="shared" si="52"/>
        <v>Contbeat</v>
      </c>
      <c r="H271">
        <f t="shared" si="53"/>
        <v>3</v>
      </c>
      <c r="I271" t="b">
        <f t="shared" si="50"/>
        <v>0</v>
      </c>
      <c r="J271" t="str">
        <f t="shared" si="45"/>
        <v>484</v>
      </c>
      <c r="K271">
        <f t="shared" si="46"/>
        <v>485</v>
      </c>
      <c r="L271">
        <f t="shared" si="47"/>
        <v>8303</v>
      </c>
      <c r="M271">
        <f t="shared" si="48"/>
        <v>0</v>
      </c>
    </row>
    <row r="272" spans="1:13" ht="15">
      <c r="A272">
        <v>200206</v>
      </c>
      <c r="B272" s="2">
        <v>0.5216087962962963</v>
      </c>
      <c r="C272">
        <v>10757</v>
      </c>
      <c r="D272">
        <v>4</v>
      </c>
      <c r="E272">
        <f t="shared" si="51"/>
        <v>2452</v>
      </c>
      <c r="F272" t="str">
        <f t="shared" si="49"/>
        <v>Digit</v>
      </c>
      <c r="G272" t="str">
        <f t="shared" si="52"/>
        <v>Contbeat</v>
      </c>
      <c r="H272">
        <f t="shared" si="53"/>
        <v>1</v>
      </c>
      <c r="I272" t="b">
        <f t="shared" si="50"/>
        <v>0</v>
      </c>
      <c r="J272" t="str">
        <f t="shared" si="45"/>
        <v>484</v>
      </c>
      <c r="K272">
        <f t="shared" si="46"/>
        <v>485</v>
      </c>
      <c r="L272">
        <f t="shared" si="47"/>
        <v>10755</v>
      </c>
      <c r="M272">
        <f t="shared" si="48"/>
        <v>0</v>
      </c>
    </row>
    <row r="273" spans="1:13" ht="15">
      <c r="A273">
        <v>200206</v>
      </c>
      <c r="B273" s="2">
        <v>0.5216435185185185</v>
      </c>
      <c r="C273">
        <v>14201</v>
      </c>
      <c r="D273">
        <v>4</v>
      </c>
      <c r="E273">
        <f t="shared" si="51"/>
        <v>3444</v>
      </c>
      <c r="F273" t="str">
        <f t="shared" si="49"/>
        <v>Digit</v>
      </c>
      <c r="G273" t="str">
        <f t="shared" si="52"/>
        <v>Fristbeat</v>
      </c>
      <c r="H273">
        <f t="shared" si="53"/>
        <v>1</v>
      </c>
      <c r="I273" t="b">
        <f t="shared" si="50"/>
        <v>1</v>
      </c>
      <c r="J273" t="str">
        <f t="shared" si="45"/>
        <v>484</v>
      </c>
      <c r="K273">
        <f t="shared" si="46"/>
        <v>485</v>
      </c>
      <c r="L273">
        <f t="shared" si="47"/>
        <v>14199</v>
      </c>
      <c r="M273">
        <f t="shared" si="48"/>
        <v>0</v>
      </c>
    </row>
    <row r="274" spans="1:13" ht="15">
      <c r="A274">
        <v>200206</v>
      </c>
      <c r="B274" s="2">
        <v>0.5216550925925926</v>
      </c>
      <c r="C274">
        <v>14852</v>
      </c>
      <c r="D274">
        <v>8</v>
      </c>
      <c r="E274">
        <f t="shared" si="51"/>
        <v>651</v>
      </c>
      <c r="F274" t="str">
        <f t="shared" si="49"/>
        <v>Digit</v>
      </c>
      <c r="G274" t="str">
        <f t="shared" si="52"/>
        <v>Contbeat</v>
      </c>
      <c r="H274">
        <f t="shared" si="53"/>
        <v>2</v>
      </c>
      <c r="I274" t="b">
        <f t="shared" si="50"/>
        <v>0</v>
      </c>
      <c r="J274" t="str">
        <f t="shared" si="45"/>
        <v>484</v>
      </c>
      <c r="K274">
        <f t="shared" si="46"/>
        <v>485</v>
      </c>
      <c r="L274">
        <f t="shared" si="47"/>
        <v>14850</v>
      </c>
      <c r="M274">
        <f t="shared" si="48"/>
        <v>0</v>
      </c>
    </row>
    <row r="275" spans="1:13" ht="15">
      <c r="A275">
        <v>200206</v>
      </c>
      <c r="B275" s="2">
        <v>0.5216550925925926</v>
      </c>
      <c r="C275">
        <v>15493</v>
      </c>
      <c r="D275">
        <v>4</v>
      </c>
      <c r="E275">
        <f t="shared" si="51"/>
        <v>641</v>
      </c>
      <c r="F275" t="str">
        <f t="shared" si="49"/>
        <v>Digit</v>
      </c>
      <c r="G275" t="str">
        <f t="shared" si="52"/>
        <v>Contbeat</v>
      </c>
      <c r="H275">
        <f t="shared" si="53"/>
        <v>3</v>
      </c>
      <c r="I275" t="b">
        <f t="shared" si="50"/>
        <v>0</v>
      </c>
      <c r="J275" t="str">
        <f t="shared" si="45"/>
        <v>484</v>
      </c>
      <c r="K275">
        <f t="shared" si="46"/>
        <v>485</v>
      </c>
      <c r="L275">
        <f t="shared" si="47"/>
        <v>15491</v>
      </c>
      <c r="M275">
        <f t="shared" si="48"/>
        <v>0</v>
      </c>
    </row>
    <row r="276" spans="1:13" ht="15">
      <c r="A276">
        <v>200206</v>
      </c>
      <c r="B276" s="2">
        <v>0.5218518518518519</v>
      </c>
      <c r="C276">
        <v>32593</v>
      </c>
      <c r="D276">
        <v>4</v>
      </c>
      <c r="E276">
        <f t="shared" si="51"/>
        <v>17100</v>
      </c>
      <c r="F276" t="str">
        <f t="shared" si="49"/>
        <v>Digit</v>
      </c>
      <c r="G276" t="str">
        <f t="shared" si="52"/>
        <v>Fristbeat</v>
      </c>
      <c r="H276">
        <f t="shared" si="53"/>
        <v>1</v>
      </c>
      <c r="I276" t="b">
        <f t="shared" si="50"/>
        <v>1</v>
      </c>
      <c r="J276" t="str">
        <f t="shared" si="45"/>
        <v>484</v>
      </c>
      <c r="K276">
        <f t="shared" si="46"/>
        <v>485</v>
      </c>
      <c r="L276">
        <f t="shared" si="47"/>
        <v>32591</v>
      </c>
      <c r="M276">
        <f t="shared" si="48"/>
        <v>0</v>
      </c>
    </row>
    <row r="277" spans="1:13" ht="15">
      <c r="A277">
        <v>200206</v>
      </c>
      <c r="B277" s="2">
        <v>0.5218634259259259</v>
      </c>
      <c r="C277">
        <v>33257</v>
      </c>
      <c r="D277">
        <v>8</v>
      </c>
      <c r="E277">
        <f t="shared" si="51"/>
        <v>664</v>
      </c>
      <c r="F277" t="str">
        <f t="shared" si="49"/>
        <v>Digit</v>
      </c>
      <c r="G277" t="str">
        <f t="shared" si="52"/>
        <v>Contbeat</v>
      </c>
      <c r="H277">
        <f t="shared" si="53"/>
        <v>2</v>
      </c>
      <c r="I277" t="b">
        <f t="shared" si="50"/>
        <v>0</v>
      </c>
      <c r="J277" t="str">
        <f t="shared" si="45"/>
        <v>484</v>
      </c>
      <c r="K277">
        <f t="shared" si="46"/>
        <v>485</v>
      </c>
      <c r="L277">
        <f t="shared" si="47"/>
        <v>33255</v>
      </c>
      <c r="M277">
        <f t="shared" si="48"/>
        <v>0</v>
      </c>
    </row>
    <row r="278" spans="1:13" ht="15">
      <c r="A278">
        <v>200206</v>
      </c>
      <c r="B278" s="2">
        <v>0.521875</v>
      </c>
      <c r="C278">
        <v>33860</v>
      </c>
      <c r="D278">
        <v>4</v>
      </c>
      <c r="E278">
        <f t="shared" si="51"/>
        <v>603</v>
      </c>
      <c r="F278" t="str">
        <f t="shared" si="49"/>
        <v>Digit</v>
      </c>
      <c r="G278" t="str">
        <f t="shared" si="52"/>
        <v>Contbeat</v>
      </c>
      <c r="H278">
        <f t="shared" si="53"/>
        <v>3</v>
      </c>
      <c r="I278" t="b">
        <f t="shared" si="50"/>
        <v>0</v>
      </c>
      <c r="J278" t="str">
        <f t="shared" si="45"/>
        <v>484</v>
      </c>
      <c r="K278">
        <f t="shared" si="46"/>
        <v>485</v>
      </c>
      <c r="L278">
        <f t="shared" si="47"/>
        <v>33858</v>
      </c>
      <c r="M278">
        <f t="shared" si="48"/>
        <v>33858</v>
      </c>
    </row>
    <row r="279" spans="1:13" ht="15">
      <c r="A279">
        <v>200206</v>
      </c>
      <c r="B279" s="2">
        <v>0.5272106481481481</v>
      </c>
      <c r="C279">
        <v>495083</v>
      </c>
      <c r="D279">
        <v>11</v>
      </c>
      <c r="E279">
        <f t="shared" si="51"/>
        <v>461223</v>
      </c>
      <c r="F279" t="str">
        <f t="shared" si="49"/>
        <v>command</v>
      </c>
      <c r="G279" t="str">
        <f t="shared" si="52"/>
        <v>Fristbeat</v>
      </c>
      <c r="H279">
        <f t="shared" si="53"/>
        <v>1</v>
      </c>
      <c r="I279" t="b">
        <f t="shared" si="50"/>
        <v>0</v>
      </c>
      <c r="J279">
        <f t="shared" si="45"/>
        <v>485</v>
      </c>
      <c r="K279" t="str">
        <f t="shared" si="46"/>
        <v>484</v>
      </c>
      <c r="L279">
        <f t="shared" si="47"/>
        <v>461223</v>
      </c>
      <c r="M279">
        <f t="shared" si="48"/>
        <v>0</v>
      </c>
    </row>
    <row r="280" spans="1:13" ht="15">
      <c r="A280">
        <v>200206</v>
      </c>
      <c r="B280" s="2">
        <v>0.8488310185185185</v>
      </c>
      <c r="C280">
        <v>2</v>
      </c>
      <c r="D280">
        <v>100</v>
      </c>
      <c r="E280">
        <f>IF(D280=100,0,C280-#REF!)</f>
        <v>0</v>
      </c>
      <c r="F280" t="str">
        <f aca="true" t="shared" si="54" ref="F280:F290">IF(D280&lt;=9,"Digit","command")</f>
        <v>command</v>
      </c>
      <c r="G280" t="str">
        <f>IF((D280&gt;9),"Fristbeat",(IF(E280&gt;3000,"Fristbeat",(IF((#REF!="command"),"Fristbeat","Contbeat")))))</f>
        <v>Fristbeat</v>
      </c>
      <c r="H280">
        <f>IF((G280="Contbeat"),(IF(#REF!=3,1,#REF!+1)),1)</f>
        <v>1</v>
      </c>
      <c r="I280" t="b">
        <f aca="true" t="shared" si="55" ref="I280:I290">AND(F280="Digit",G280="Fristbeat")</f>
        <v>0</v>
      </c>
      <c r="J280">
        <f t="shared" si="45"/>
        <v>485</v>
      </c>
      <c r="K280" t="str">
        <f t="shared" si="46"/>
        <v>484</v>
      </c>
      <c r="L280">
        <f t="shared" si="47"/>
        <v>0</v>
      </c>
      <c r="M280">
        <f t="shared" si="48"/>
        <v>0</v>
      </c>
    </row>
    <row r="281" spans="1:13" ht="15">
      <c r="A281">
        <v>200206</v>
      </c>
      <c r="B281" s="2">
        <v>0.8490393518518519</v>
      </c>
      <c r="C281">
        <v>1</v>
      </c>
      <c r="D281">
        <v>100</v>
      </c>
      <c r="E281">
        <f aca="true" t="shared" si="56" ref="E281:E290">IF(D281=100,0,C281-C280)</f>
        <v>0</v>
      </c>
      <c r="F281" t="str">
        <f t="shared" si="54"/>
        <v>command</v>
      </c>
      <c r="G281" t="str">
        <f aca="true" t="shared" si="57" ref="G281:G290">IF((D281&gt;9),"Fristbeat",(IF(E281&gt;3000,"Fristbeat",(IF((F280="command"),"Fristbeat","Contbeat")))))</f>
        <v>Fristbeat</v>
      </c>
      <c r="H281">
        <f aca="true" t="shared" si="58" ref="H281:H290">IF((G281="Contbeat"),(IF(H280=3,1,H280+1)),1)</f>
        <v>1</v>
      </c>
      <c r="I281" t="b">
        <f t="shared" si="55"/>
        <v>0</v>
      </c>
      <c r="J281">
        <f t="shared" si="45"/>
        <v>485</v>
      </c>
      <c r="K281" t="str">
        <f t="shared" si="46"/>
        <v>484</v>
      </c>
      <c r="L281">
        <f t="shared" si="47"/>
        <v>0</v>
      </c>
      <c r="M281">
        <f t="shared" si="48"/>
        <v>0</v>
      </c>
    </row>
    <row r="282" spans="1:13" ht="15">
      <c r="A282">
        <v>200206</v>
      </c>
      <c r="B282" s="2">
        <v>0.8492708333333333</v>
      </c>
      <c r="C282">
        <v>19827</v>
      </c>
      <c r="D282">
        <v>0</v>
      </c>
      <c r="E282">
        <f t="shared" si="56"/>
        <v>19826</v>
      </c>
      <c r="F282" t="str">
        <f t="shared" si="54"/>
        <v>Digit</v>
      </c>
      <c r="G282" t="str">
        <f t="shared" si="57"/>
        <v>Fristbeat</v>
      </c>
      <c r="H282">
        <f t="shared" si="58"/>
        <v>1</v>
      </c>
      <c r="I282" t="b">
        <f t="shared" si="55"/>
        <v>1</v>
      </c>
      <c r="J282" t="str">
        <f t="shared" si="45"/>
        <v>000</v>
      </c>
      <c r="K282">
        <f t="shared" si="46"/>
        <v>485</v>
      </c>
      <c r="L282">
        <f t="shared" si="47"/>
        <v>19826</v>
      </c>
      <c r="M282">
        <f t="shared" si="48"/>
        <v>0</v>
      </c>
    </row>
    <row r="283" spans="1:13" ht="15">
      <c r="A283">
        <v>200206</v>
      </c>
      <c r="B283" s="2">
        <v>0.8492939814814814</v>
      </c>
      <c r="C283">
        <v>21965</v>
      </c>
      <c r="D283">
        <v>0</v>
      </c>
      <c r="E283">
        <f t="shared" si="56"/>
        <v>2138</v>
      </c>
      <c r="F283" t="str">
        <f t="shared" si="54"/>
        <v>Digit</v>
      </c>
      <c r="G283" t="str">
        <f t="shared" si="57"/>
        <v>Contbeat</v>
      </c>
      <c r="H283">
        <f t="shared" si="58"/>
        <v>2</v>
      </c>
      <c r="I283" t="b">
        <f t="shared" si="55"/>
        <v>0</v>
      </c>
      <c r="J283" t="str">
        <f t="shared" si="45"/>
        <v>000</v>
      </c>
      <c r="K283">
        <f t="shared" si="46"/>
        <v>485</v>
      </c>
      <c r="L283">
        <f t="shared" si="47"/>
        <v>21964</v>
      </c>
      <c r="M283">
        <f t="shared" si="48"/>
        <v>0</v>
      </c>
    </row>
    <row r="284" spans="1:13" ht="15">
      <c r="A284">
        <v>200206</v>
      </c>
      <c r="B284" s="2">
        <v>0.8493055555555555</v>
      </c>
      <c r="C284">
        <v>22852</v>
      </c>
      <c r="D284">
        <v>0</v>
      </c>
      <c r="E284">
        <f t="shared" si="56"/>
        <v>887</v>
      </c>
      <c r="F284" t="str">
        <f t="shared" si="54"/>
        <v>Digit</v>
      </c>
      <c r="G284" t="str">
        <f t="shared" si="57"/>
        <v>Contbeat</v>
      </c>
      <c r="H284">
        <f t="shared" si="58"/>
        <v>3</v>
      </c>
      <c r="I284" t="b">
        <f t="shared" si="55"/>
        <v>0</v>
      </c>
      <c r="J284" t="str">
        <f t="shared" si="45"/>
        <v>000</v>
      </c>
      <c r="K284">
        <f t="shared" si="46"/>
        <v>485</v>
      </c>
      <c r="L284">
        <f t="shared" si="47"/>
        <v>22851</v>
      </c>
      <c r="M284">
        <f t="shared" si="48"/>
        <v>22851</v>
      </c>
    </row>
    <row r="285" spans="1:13" ht="15">
      <c r="A285">
        <v>200206</v>
      </c>
      <c r="B285" s="2">
        <v>0.8493402777777778</v>
      </c>
      <c r="C285">
        <v>25995</v>
      </c>
      <c r="D285">
        <v>1</v>
      </c>
      <c r="E285">
        <f t="shared" si="56"/>
        <v>3143</v>
      </c>
      <c r="F285" t="str">
        <f t="shared" si="54"/>
        <v>Digit</v>
      </c>
      <c r="G285" t="str">
        <f t="shared" si="57"/>
        <v>Fristbeat</v>
      </c>
      <c r="H285">
        <f t="shared" si="58"/>
        <v>1</v>
      </c>
      <c r="I285" t="b">
        <f t="shared" si="55"/>
        <v>1</v>
      </c>
      <c r="J285" t="str">
        <f t="shared" si="45"/>
        <v>123</v>
      </c>
      <c r="K285" t="str">
        <f t="shared" si="46"/>
        <v>000</v>
      </c>
      <c r="L285">
        <f t="shared" si="47"/>
        <v>3143</v>
      </c>
      <c r="M285">
        <f t="shared" si="48"/>
        <v>0</v>
      </c>
    </row>
    <row r="286" spans="1:13" ht="15">
      <c r="A286">
        <v>200206</v>
      </c>
      <c r="B286" s="2">
        <v>0.8493402777777778</v>
      </c>
      <c r="C286">
        <v>26496</v>
      </c>
      <c r="D286">
        <v>2</v>
      </c>
      <c r="E286">
        <f t="shared" si="56"/>
        <v>501</v>
      </c>
      <c r="F286" t="str">
        <f t="shared" si="54"/>
        <v>Digit</v>
      </c>
      <c r="G286" t="str">
        <f t="shared" si="57"/>
        <v>Contbeat</v>
      </c>
      <c r="H286">
        <f t="shared" si="58"/>
        <v>2</v>
      </c>
      <c r="I286" t="b">
        <f t="shared" si="55"/>
        <v>0</v>
      </c>
      <c r="J286" t="str">
        <f t="shared" si="45"/>
        <v>123</v>
      </c>
      <c r="K286" t="str">
        <f t="shared" si="46"/>
        <v>000</v>
      </c>
      <c r="L286">
        <f t="shared" si="47"/>
        <v>3644</v>
      </c>
      <c r="M286">
        <f t="shared" si="48"/>
        <v>0</v>
      </c>
    </row>
    <row r="287" spans="1:13" ht="15">
      <c r="A287">
        <v>200206</v>
      </c>
      <c r="B287" s="2">
        <v>0.8493518518518518</v>
      </c>
      <c r="C287">
        <v>27032</v>
      </c>
      <c r="D287">
        <v>3</v>
      </c>
      <c r="E287">
        <f t="shared" si="56"/>
        <v>536</v>
      </c>
      <c r="F287" t="str">
        <f t="shared" si="54"/>
        <v>Digit</v>
      </c>
      <c r="G287" t="str">
        <f t="shared" si="57"/>
        <v>Contbeat</v>
      </c>
      <c r="H287">
        <f t="shared" si="58"/>
        <v>3</v>
      </c>
      <c r="I287" t="b">
        <f t="shared" si="55"/>
        <v>0</v>
      </c>
      <c r="J287" t="str">
        <f t="shared" si="45"/>
        <v>123</v>
      </c>
      <c r="K287" t="str">
        <f t="shared" si="46"/>
        <v>000</v>
      </c>
      <c r="L287">
        <f t="shared" si="47"/>
        <v>4180</v>
      </c>
      <c r="M287">
        <f t="shared" si="48"/>
        <v>4180</v>
      </c>
    </row>
    <row r="288" spans="1:13" ht="15">
      <c r="A288">
        <v>200206</v>
      </c>
      <c r="B288" s="2">
        <v>0.8493981481481482</v>
      </c>
      <c r="C288">
        <v>30864</v>
      </c>
      <c r="D288">
        <v>11</v>
      </c>
      <c r="E288">
        <f t="shared" si="56"/>
        <v>3832</v>
      </c>
      <c r="F288" t="str">
        <f t="shared" si="54"/>
        <v>command</v>
      </c>
      <c r="G288" t="str">
        <f t="shared" si="57"/>
        <v>Fristbeat</v>
      </c>
      <c r="H288">
        <f t="shared" si="58"/>
        <v>1</v>
      </c>
      <c r="I288" t="b">
        <f t="shared" si="55"/>
        <v>0</v>
      </c>
      <c r="J288">
        <f t="shared" si="45"/>
        <v>124</v>
      </c>
      <c r="K288" t="str">
        <f t="shared" si="46"/>
        <v>123</v>
      </c>
      <c r="L288">
        <f t="shared" si="47"/>
        <v>3832</v>
      </c>
      <c r="M288">
        <f t="shared" si="48"/>
        <v>3832</v>
      </c>
    </row>
    <row r="289" spans="1:13" ht="15">
      <c r="A289">
        <v>200206</v>
      </c>
      <c r="B289" s="2">
        <v>0.8494212962962964</v>
      </c>
      <c r="C289">
        <v>33092</v>
      </c>
      <c r="D289">
        <v>12</v>
      </c>
      <c r="E289">
        <f t="shared" si="56"/>
        <v>2228</v>
      </c>
      <c r="F289" t="str">
        <f t="shared" si="54"/>
        <v>command</v>
      </c>
      <c r="G289" t="str">
        <f t="shared" si="57"/>
        <v>Fristbeat</v>
      </c>
      <c r="H289">
        <f t="shared" si="58"/>
        <v>1</v>
      </c>
      <c r="I289" t="b">
        <f t="shared" si="55"/>
        <v>0</v>
      </c>
      <c r="J289">
        <f t="shared" si="45"/>
        <v>123</v>
      </c>
      <c r="K289">
        <f t="shared" si="46"/>
        <v>124</v>
      </c>
      <c r="L289">
        <f t="shared" si="47"/>
        <v>2228</v>
      </c>
      <c r="M289">
        <f t="shared" si="48"/>
        <v>2228</v>
      </c>
    </row>
    <row r="290" spans="1:13" ht="15">
      <c r="A290">
        <v>200206</v>
      </c>
      <c r="B290" s="2">
        <v>0.8494560185185186</v>
      </c>
      <c r="C290">
        <v>35940</v>
      </c>
      <c r="D290">
        <v>10</v>
      </c>
      <c r="E290">
        <f t="shared" si="56"/>
        <v>2848</v>
      </c>
      <c r="F290" t="str">
        <f t="shared" si="54"/>
        <v>command</v>
      </c>
      <c r="G290" t="str">
        <f t="shared" si="57"/>
        <v>Fristbeat</v>
      </c>
      <c r="H290">
        <f t="shared" si="58"/>
        <v>1</v>
      </c>
      <c r="I290" t="b">
        <f t="shared" si="55"/>
        <v>0</v>
      </c>
      <c r="J290">
        <f t="shared" si="45"/>
        <v>124</v>
      </c>
      <c r="K290">
        <f t="shared" si="46"/>
        <v>123</v>
      </c>
      <c r="L290">
        <f t="shared" si="47"/>
        <v>2848</v>
      </c>
      <c r="M290">
        <f t="shared" si="48"/>
        <v>2848</v>
      </c>
    </row>
  </sheetData>
  <sheetProtection/>
  <autoFilter ref="B1:M29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Subhasis Manna</dc:creator>
  <cp:keywords/>
  <dc:description/>
  <cp:lastModifiedBy>Subhasis Manna</cp:lastModifiedBy>
  <dcterms:created xsi:type="dcterms:W3CDTF">2020-01-30T04:58:23Z</dcterms:created>
  <dcterms:modified xsi:type="dcterms:W3CDTF">2020-02-10T15:30:24Z</dcterms:modified>
  <cp:category/>
  <cp:version/>
  <cp:contentType/>
  <cp:contentStatus/>
</cp:coreProperties>
</file>