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<sst xmlns="http://schemas.openxmlformats.org/spreadsheetml/2006/main" count="44" uniqueCount="30">
  <si>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Calculate effective load resistance when discharging 4 Farad capacitor</t>
  </si>
  <si>
    <t>Values</t>
  </si>
  <si>
    <t>Test data – 47k resistor</t>
  </si>
  <si>
    <t>47k  test – longer time</t>
  </si>
  <si>
    <t>weather-transmitter</t>
  </si>
  <si>
    <t>Vs</t>
  </si>
  <si>
    <t>initial voltage</t>
  </si>
  <si>
    <t>Volts</t>
  </si>
  <si>
    <t>Vc</t>
  </si>
  <si>
    <t>end voltage</t>
  </si>
  <si>
    <t>t</t>
  </si>
  <si>
    <t>duration in seconds</t>
  </si>
  <si>
    <t>(5hr 10 min)</t>
  </si>
  <si>
    <t>(19 hours)</t>
  </si>
  <si>
    <t>(14 hours)</t>
  </si>
  <si>
    <t>C</t>
  </si>
  <si>
    <t>capacitance in Farad</t>
  </si>
  <si>
    <t>Farad</t>
  </si>
  <si>
    <t>R</t>
  </si>
  <si>
    <t>effective resistance</t>
  </si>
  <si>
    <t>Ohms</t>
  </si>
  <si>
    <t>kOhms</t>
  </si>
  <si>
    <t>test error</t>
  </si>
  <si>
    <t>percent</t>
  </si>
  <si>
    <t>Average Current = avg volts / R</t>
  </si>
  <si>
    <t>micro Amp</t>
  </si>
  <si>
    <t>Ideal Capacitor Discharge Formula</t>
  </si>
  <si>
    <t>https://www.electronics-tutorials.ws/rc/rc_2.html</t>
  </si>
  <si>
    <t>Same formula rearranged to find R</t>
  </si>
  <si>
    <t>This is used to calculate 'effective resistance' above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</si>
</sst>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4"/>
      <color indexed="10"/>
      <name val="Arial"/>
      <family val="2"/>
    </font>
    <font>
      <sz val="10"/>
      <color indexed="62"/>
      <name val="Arial"/>
      <family val="2"/>
    </font>
    <font>
      <sz val="10"/>
      <color indexed="54"/>
      <name val="Arial"/>
      <family val="2"/>
    </font>
    <font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18</xdr:row>
      <xdr:rowOff>28575</xdr:rowOff>
    </xdr:from>
    <xdr:to>
      <xdr:col>2</xdr:col>
      <xdr:colOff>514350</xdr:colOff>
      <xdr:row>20</xdr:row>
      <xdr:rowOff>152400</xdr:rowOff>
    </xdr:to>
    <xdr:pic>
      <xdr:nvPicPr>
        <xdr:cNvPr id="1" name="Capacitor Discharge Formu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248025"/>
          <a:ext cx="18288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161925</xdr:colOff>
      <xdr:row>21</xdr:row>
      <xdr:rowOff>152400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2990850"/>
          <a:ext cx="16859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workbookViewId="0" topLeftCell="A1">
      <selection activeCell="A1" sqref="A1"/>
    </sheetView>
  </sheetViews>
  <sheetFormatPr defaultColWidth="10.28125" defaultRowHeight="12.75"/>
  <cols>
    <col min="1" max="16384" width="11.421875" style="0" customWidth="1"/>
  </cols>
  <sheetData>
    <row r="2" ht="18.75">
      <c r="A2" s="1" t="s">
        <v>0</v>
      </c>
    </row>
    <row r="4" spans="1:9" ht="14.25">
      <c r="A4" s="2" t="s">
        <v>1</v>
      </c>
      <c r="B4" s="2"/>
      <c r="D4" s="3" t="s">
        <v>2</v>
      </c>
      <c r="E4" s="3"/>
      <c r="F4" s="3" t="s">
        <v>3</v>
      </c>
      <c r="G4" s="3"/>
      <c r="H4" s="2" t="s">
        <v>4</v>
      </c>
      <c r="I4" s="2"/>
    </row>
    <row r="5" spans="1:9" ht="14.25">
      <c r="A5" s="2"/>
      <c r="B5" s="2"/>
      <c r="D5" s="3"/>
      <c r="E5" s="3"/>
      <c r="F5" s="3"/>
      <c r="G5" s="3"/>
      <c r="H5" s="2"/>
      <c r="I5" s="2"/>
    </row>
    <row r="6" spans="1:9" ht="14.25">
      <c r="A6" s="2" t="s">
        <v>5</v>
      </c>
      <c r="B6" s="2" t="s">
        <v>6</v>
      </c>
      <c r="D6" s="3">
        <v>3.027</v>
      </c>
      <c r="E6" s="3" t="s">
        <v>7</v>
      </c>
      <c r="F6" s="3">
        <v>3.027</v>
      </c>
      <c r="G6" s="3" t="s">
        <v>7</v>
      </c>
      <c r="H6" s="2">
        <v>3.077</v>
      </c>
      <c r="I6" s="2" t="s">
        <v>7</v>
      </c>
    </row>
    <row r="7" spans="1:9" ht="14.25">
      <c r="A7" s="2" t="s">
        <v>8</v>
      </c>
      <c r="B7" s="2" t="s">
        <v>9</v>
      </c>
      <c r="D7" s="3">
        <v>2.724</v>
      </c>
      <c r="E7" s="3" t="s">
        <v>7</v>
      </c>
      <c r="F7" s="3">
        <v>2.169</v>
      </c>
      <c r="G7" s="3" t="s">
        <v>7</v>
      </c>
      <c r="H7" s="2">
        <v>2.018</v>
      </c>
      <c r="I7" s="2" t="s">
        <v>7</v>
      </c>
    </row>
    <row r="8" spans="1:9" ht="14.25">
      <c r="A8" s="2" t="s">
        <v>10</v>
      </c>
      <c r="B8" s="2" t="s">
        <v>11</v>
      </c>
      <c r="D8" s="3">
        <f>310*60</f>
        <v>18600</v>
      </c>
      <c r="E8" s="3" t="s">
        <v>12</v>
      </c>
      <c r="F8" s="3">
        <f>19*3600</f>
        <v>68400</v>
      </c>
      <c r="G8" s="3" t="s">
        <v>13</v>
      </c>
      <c r="H8" s="2">
        <f>14*3600</f>
        <v>50400</v>
      </c>
      <c r="I8" s="2" t="s">
        <v>14</v>
      </c>
    </row>
    <row r="9" spans="1:9" ht="14.25">
      <c r="A9" s="2" t="s">
        <v>15</v>
      </c>
      <c r="B9" s="2" t="s">
        <v>16</v>
      </c>
      <c r="D9" s="3">
        <v>4</v>
      </c>
      <c r="E9" s="3" t="s">
        <v>17</v>
      </c>
      <c r="F9" s="3">
        <v>4</v>
      </c>
      <c r="G9" s="3" t="s">
        <v>17</v>
      </c>
      <c r="H9" s="2">
        <v>4</v>
      </c>
      <c r="I9" s="2" t="s">
        <v>17</v>
      </c>
    </row>
    <row r="10" spans="1:9" ht="14.25">
      <c r="A10" s="2"/>
      <c r="B10" s="2"/>
      <c r="D10" s="3"/>
      <c r="E10" s="3"/>
      <c r="F10" s="3"/>
      <c r="G10" s="3"/>
      <c r="H10" s="2"/>
      <c r="I10" s="2"/>
    </row>
    <row r="11" spans="1:9" ht="14.25">
      <c r="A11" s="2" t="s">
        <v>18</v>
      </c>
      <c r="B11" s="2" t="s">
        <v>19</v>
      </c>
      <c r="D11" s="3">
        <f>D8/(D9*LN(D6/D7))</f>
        <v>44088.09809766716</v>
      </c>
      <c r="E11" s="3" t="s">
        <v>20</v>
      </c>
      <c r="F11" s="3">
        <f>F8/(F9*LN(F6/F7))</f>
        <v>51304.238007895874</v>
      </c>
      <c r="G11" s="3" t="s">
        <v>20</v>
      </c>
      <c r="H11" s="2">
        <f>H8/(H9*LN(H6/H7))</f>
        <v>29868.56590683988</v>
      </c>
      <c r="I11" s="2" t="s">
        <v>20</v>
      </c>
    </row>
    <row r="12" spans="1:9" ht="14.25">
      <c r="A12" s="2"/>
      <c r="B12" s="2"/>
      <c r="D12" s="3">
        <f>ROUND(D11/1000,0)</f>
        <v>44</v>
      </c>
      <c r="E12" s="3" t="s">
        <v>21</v>
      </c>
      <c r="F12" s="3">
        <f>ROUND(F11/1000,0)</f>
        <v>51</v>
      </c>
      <c r="G12" s="3" t="s">
        <v>21</v>
      </c>
      <c r="H12" s="2">
        <f>ROUND(H11/1000,0)</f>
        <v>30</v>
      </c>
      <c r="I12" s="2" t="s">
        <v>21</v>
      </c>
    </row>
    <row r="13" spans="1:9" ht="14.25">
      <c r="A13" s="2"/>
      <c r="B13" s="2" t="s">
        <v>22</v>
      </c>
      <c r="D13" s="3">
        <f>ROUND(100*(47-44)/47,0)</f>
        <v>6</v>
      </c>
      <c r="E13" s="3" t="s">
        <v>23</v>
      </c>
      <c r="F13" s="3">
        <f>ROUND(100*(47-51)/47,0)</f>
        <v>-9</v>
      </c>
      <c r="G13" s="3" t="s">
        <v>23</v>
      </c>
      <c r="H13" s="2"/>
      <c r="I13" s="2"/>
    </row>
    <row r="14" spans="1:9" ht="14.25">
      <c r="A14" s="2"/>
      <c r="B14" s="2"/>
      <c r="D14" s="3"/>
      <c r="E14" s="3"/>
      <c r="F14" s="3"/>
      <c r="G14" s="3"/>
      <c r="H14" s="2"/>
      <c r="I14" s="2"/>
    </row>
    <row r="15" spans="1:9" ht="14.25">
      <c r="A15" s="2" t="s">
        <v>24</v>
      </c>
      <c r="B15" s="2"/>
      <c r="D15" s="3">
        <f>ROUND((((D6+D7)/2)/D11)*1000000,0)</f>
        <v>65</v>
      </c>
      <c r="E15" s="3" t="s">
        <v>25</v>
      </c>
      <c r="F15" s="3">
        <f>ROUND((((F6+F7)/2)/F11)*1000000,0)</f>
        <v>51</v>
      </c>
      <c r="G15" s="3" t="s">
        <v>25</v>
      </c>
      <c r="H15" s="2">
        <f>ROUND((((H6+H7)/2)/H11)*1000000,0)</f>
        <v>85</v>
      </c>
      <c r="I15" s="2" t="s">
        <v>25</v>
      </c>
    </row>
    <row r="22" ht="14.25">
      <c r="A22" t="s">
        <v>26</v>
      </c>
    </row>
    <row r="23" ht="14.25">
      <c r="A23" s="4" t="s">
        <v>27</v>
      </c>
    </row>
    <row r="24" ht="14.25">
      <c r="E24" t="s">
        <v>28</v>
      </c>
    </row>
    <row r="25" ht="14.25">
      <c r="E25" t="s">
        <v>29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2019-07-28T16:34:12Z</dcterms:created>
  <dcterms:modified xsi:type="dcterms:W3CDTF">2019-07-29T09:47:46Z</dcterms:modified>
  <cp:category/>
  <cp:version/>
  <cp:contentType/>
  <cp:contentStatus/>
  <cp:revision>23</cp:revision>
</cp:coreProperties>
</file>