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1840" windowHeight="1008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32" i="1"/>
  <c r="T32"/>
  <c r="O32"/>
  <c r="N16"/>
  <c r="R28" s="1"/>
  <c r="S28" s="1"/>
  <c r="H28"/>
  <c r="I28" s="1"/>
  <c r="H27"/>
  <c r="I27" s="1"/>
  <c r="C27"/>
  <c r="D27" s="1"/>
  <c r="J32"/>
  <c r="C28"/>
  <c r="D28" s="1"/>
  <c r="H16"/>
  <c r="I20" s="1"/>
  <c r="I21" s="1"/>
  <c r="G16"/>
  <c r="C16"/>
  <c r="D20" s="1"/>
  <c r="D21" s="1"/>
  <c r="B16"/>
  <c r="G15"/>
  <c r="B15"/>
  <c r="M28" l="1"/>
  <c r="N28" s="1"/>
  <c r="H20"/>
  <c r="H21" s="1"/>
  <c r="H22" s="1"/>
  <c r="H23" s="1"/>
  <c r="C20"/>
  <c r="C21" s="1"/>
  <c r="C22" s="1"/>
  <c r="C23" s="1"/>
  <c r="N14" l="1"/>
  <c r="C29"/>
  <c r="E30" s="1"/>
  <c r="H29"/>
  <c r="N15"/>
  <c r="I29" l="1"/>
  <c r="I30" s="1"/>
  <c r="J30"/>
  <c r="R27"/>
  <c r="M29"/>
  <c r="N29" s="1"/>
  <c r="M27"/>
  <c r="O30" s="1"/>
  <c r="R29"/>
  <c r="D29"/>
  <c r="D30" s="1"/>
  <c r="S27" l="1"/>
  <c r="T30"/>
  <c r="I31"/>
  <c r="I32" s="1"/>
  <c r="I33" s="1"/>
  <c r="D31"/>
  <c r="D32" s="1"/>
  <c r="D33" s="1"/>
  <c r="N27"/>
  <c r="N30" s="1"/>
  <c r="S29"/>
  <c r="S30" l="1"/>
  <c r="S31" s="1"/>
  <c r="S32" s="1"/>
  <c r="S33" s="1"/>
  <c r="E36" s="1"/>
  <c r="H3" s="1"/>
  <c r="N31"/>
  <c r="N32" s="1"/>
  <c r="N33" s="1"/>
  <c r="E35" s="1"/>
  <c r="G3" s="1"/>
</calcChain>
</file>

<file path=xl/sharedStrings.xml><?xml version="1.0" encoding="utf-8"?>
<sst xmlns="http://schemas.openxmlformats.org/spreadsheetml/2006/main" count="68" uniqueCount="32">
  <si>
    <t>Point</t>
  </si>
  <si>
    <t>a</t>
  </si>
  <si>
    <t>b</t>
  </si>
  <si>
    <t>c</t>
  </si>
  <si>
    <t>l1</t>
  </si>
  <si>
    <t>l2</t>
  </si>
  <si>
    <t>Side1</t>
  </si>
  <si>
    <t>Side2</t>
  </si>
  <si>
    <t>Find l3 of side1</t>
  </si>
  <si>
    <t>Point1</t>
  </si>
  <si>
    <t>x</t>
  </si>
  <si>
    <t>y</t>
  </si>
  <si>
    <t>Point2</t>
  </si>
  <si>
    <t>Length</t>
  </si>
  <si>
    <t>=</t>
  </si>
  <si>
    <t>SQRT((X2-X1)2 + (Y2-Y1)2)</t>
  </si>
  <si>
    <t>L3</t>
  </si>
  <si>
    <t>Center</t>
  </si>
  <si>
    <t>S1</t>
  </si>
  <si>
    <t>S2</t>
  </si>
  <si>
    <t>S3</t>
  </si>
  <si>
    <t>Angle Calculation</t>
  </si>
  <si>
    <t>CosB =</t>
  </si>
  <si>
    <t>(L1 2 + L3 2 - L2 2)/(2 * L1 L3)</t>
  </si>
  <si>
    <t>L1</t>
  </si>
  <si>
    <t>L2</t>
  </si>
  <si>
    <t>CosB</t>
  </si>
  <si>
    <t>B</t>
  </si>
  <si>
    <t>Servo1</t>
  </si>
  <si>
    <t>Servo2</t>
  </si>
  <si>
    <t>X</t>
  </si>
  <si>
    <t>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</si>
</sst>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workbookViewId="0">
      <selection activeCell="I19" sqref="I19"/>
    </sheetView>
  </sheetViews>
  <sheetFormatPr defaultRowHeight="15"/>
  <cols>
    <col min="11" max="11" width="8.140625" customWidth="1"/>
    <col min="12" max="12" width="10" customWidth="1"/>
    <col min="13" max="13" width="5.7109375" customWidth="1"/>
  </cols>
  <sheetData>
    <row r="1" spans="1:14">
      <c r="D1" t="s">
        <v>0</v>
      </c>
    </row>
    <row r="2" spans="1:14">
      <c r="D2" t="s">
        <v>30</v>
      </c>
      <c r="E2" t="s">
        <v>31</v>
      </c>
      <c r="G2" s="5" t="s">
        <v>28</v>
      </c>
      <c r="H2" s="5" t="s">
        <v>29</v>
      </c>
    </row>
    <row r="3" spans="1:14">
      <c r="D3" s="4">
        <v>-1</v>
      </c>
      <c r="E3" s="4">
        <v>6</v>
      </c>
      <c r="G3" s="5">
        <f>E35</f>
        <v>173.55999319861513</v>
      </c>
      <c r="H3" s="5">
        <f>E36</f>
        <v>84.004392210909089</v>
      </c>
    </row>
    <row r="5" spans="1:14">
      <c r="A5" t="s">
        <v>5</v>
      </c>
      <c r="B5" s="3">
        <v>6</v>
      </c>
      <c r="F5" s="3">
        <v>6</v>
      </c>
      <c r="G5" t="s">
        <v>5</v>
      </c>
    </row>
    <row r="6" spans="1:14">
      <c r="A6" t="s">
        <v>4</v>
      </c>
      <c r="B6" s="3">
        <v>3</v>
      </c>
      <c r="F6" s="3">
        <v>3</v>
      </c>
      <c r="G6" t="s">
        <v>4</v>
      </c>
    </row>
    <row r="7" spans="1:14">
      <c r="C7" s="3">
        <v>0</v>
      </c>
      <c r="D7" s="3">
        <v>2.25</v>
      </c>
      <c r="E7" s="3">
        <v>4.5</v>
      </c>
    </row>
    <row r="8" spans="1:14">
      <c r="C8" s="2" t="s">
        <v>1</v>
      </c>
      <c r="D8" s="2" t="s">
        <v>2</v>
      </c>
      <c r="E8" s="2" t="s">
        <v>3</v>
      </c>
    </row>
    <row r="10" spans="1:14">
      <c r="B10" t="s">
        <v>6</v>
      </c>
      <c r="E10" t="s">
        <v>7</v>
      </c>
    </row>
    <row r="12" spans="1:14">
      <c r="A12" t="s">
        <v>8</v>
      </c>
    </row>
    <row r="13" spans="1:14">
      <c r="A13" t="s">
        <v>6</v>
      </c>
      <c r="F13" t="s">
        <v>7</v>
      </c>
      <c r="M13" t="s">
        <v>17</v>
      </c>
    </row>
    <row r="14" spans="1:14">
      <c r="B14" t="s">
        <v>10</v>
      </c>
      <c r="C14" t="s">
        <v>11</v>
      </c>
      <c r="G14" t="s">
        <v>10</v>
      </c>
      <c r="H14" t="s">
        <v>11</v>
      </c>
      <c r="M14" t="s">
        <v>18</v>
      </c>
      <c r="N14" s="1">
        <f>C23</f>
        <v>6.0827625302982193</v>
      </c>
    </row>
    <row r="15" spans="1:14">
      <c r="A15" t="s">
        <v>9</v>
      </c>
      <c r="B15">
        <f>C7</f>
        <v>0</v>
      </c>
      <c r="C15">
        <v>0</v>
      </c>
      <c r="F15" t="s">
        <v>9</v>
      </c>
      <c r="G15">
        <f>E7</f>
        <v>4.5</v>
      </c>
      <c r="H15">
        <v>0</v>
      </c>
      <c r="M15" t="s">
        <v>19</v>
      </c>
      <c r="N15" s="1">
        <f>H23</f>
        <v>8.1394102980498531</v>
      </c>
    </row>
    <row r="16" spans="1:14">
      <c r="A16" t="s">
        <v>12</v>
      </c>
      <c r="B16">
        <f>D3</f>
        <v>-1</v>
      </c>
      <c r="C16">
        <f>E3</f>
        <v>6</v>
      </c>
      <c r="F16" t="s">
        <v>12</v>
      </c>
      <c r="G16">
        <f>D3</f>
        <v>-1</v>
      </c>
      <c r="H16">
        <f>E3</f>
        <v>6</v>
      </c>
      <c r="M16" t="s">
        <v>20</v>
      </c>
      <c r="N16">
        <f>E7</f>
        <v>4.5</v>
      </c>
    </row>
    <row r="18" spans="1:20">
      <c r="A18" t="s">
        <v>13</v>
      </c>
      <c r="B18" t="s">
        <v>14</v>
      </c>
      <c r="C18" t="s">
        <v>15</v>
      </c>
      <c r="F18" t="s">
        <v>13</v>
      </c>
      <c r="G18" t="s">
        <v>14</v>
      </c>
      <c r="H18" t="s">
        <v>15</v>
      </c>
    </row>
    <row r="20" spans="1:20">
      <c r="C20">
        <f>B15-B16</f>
        <v>1</v>
      </c>
      <c r="D20">
        <f>C15-C16</f>
        <v>-6</v>
      </c>
      <c r="H20">
        <f>G15-G16</f>
        <v>5.5</v>
      </c>
      <c r="I20">
        <f>H15-H16</f>
        <v>-6</v>
      </c>
    </row>
    <row r="21" spans="1:20">
      <c r="C21">
        <f>C20*C20</f>
        <v>1</v>
      </c>
      <c r="D21">
        <f>D20*D20</f>
        <v>36</v>
      </c>
      <c r="H21">
        <f>H20*H20</f>
        <v>30.25</v>
      </c>
      <c r="I21">
        <f>I20*I20</f>
        <v>36</v>
      </c>
    </row>
    <row r="22" spans="1:20">
      <c r="C22">
        <f>C21+D21</f>
        <v>37</v>
      </c>
      <c r="H22">
        <f>H21+I21</f>
        <v>66.25</v>
      </c>
    </row>
    <row r="23" spans="1:20">
      <c r="A23" t="s">
        <v>16</v>
      </c>
      <c r="C23" s="1">
        <f>SQRT(C22)</f>
        <v>6.0827625302982193</v>
      </c>
      <c r="F23" t="s">
        <v>16</v>
      </c>
      <c r="H23" s="1">
        <f>SQRT(H22)</f>
        <v>8.1394102980498531</v>
      </c>
    </row>
    <row r="25" spans="1:20">
      <c r="A25" t="s">
        <v>21</v>
      </c>
    </row>
    <row r="26" spans="1:20">
      <c r="B26" t="s">
        <v>22</v>
      </c>
      <c r="C26" t="s">
        <v>23</v>
      </c>
      <c r="G26" t="s">
        <v>22</v>
      </c>
      <c r="H26" t="s">
        <v>23</v>
      </c>
      <c r="L26" t="s">
        <v>22</v>
      </c>
      <c r="M26" t="s">
        <v>23</v>
      </c>
      <c r="Q26" t="s">
        <v>22</v>
      </c>
      <c r="R26" t="s">
        <v>23</v>
      </c>
    </row>
    <row r="27" spans="1:20">
      <c r="B27" t="s">
        <v>24</v>
      </c>
      <c r="C27">
        <f>B6</f>
        <v>3</v>
      </c>
      <c r="D27">
        <f>C27*C27</f>
        <v>9</v>
      </c>
      <c r="G27" t="s">
        <v>24</v>
      </c>
      <c r="H27">
        <f>F6</f>
        <v>3</v>
      </c>
      <c r="I27">
        <f>H27*H27</f>
        <v>9</v>
      </c>
      <c r="L27" t="s">
        <v>24</v>
      </c>
      <c r="M27" s="1">
        <f>N14</f>
        <v>6.0827625302982193</v>
      </c>
      <c r="N27">
        <f>M27*M27</f>
        <v>36.999999999999993</v>
      </c>
      <c r="Q27" t="s">
        <v>24</v>
      </c>
      <c r="R27" s="1">
        <f>N15</f>
        <v>8.1394102980498531</v>
      </c>
      <c r="S27">
        <f>R27*R27</f>
        <v>66.25</v>
      </c>
    </row>
    <row r="28" spans="1:20">
      <c r="B28" t="s">
        <v>25</v>
      </c>
      <c r="C28">
        <f>B5</f>
        <v>6</v>
      </c>
      <c r="D28">
        <f>C28*C28</f>
        <v>36</v>
      </c>
      <c r="G28" t="s">
        <v>25</v>
      </c>
      <c r="H28">
        <f>F5</f>
        <v>6</v>
      </c>
      <c r="I28">
        <f>H28*H28</f>
        <v>36</v>
      </c>
      <c r="L28" t="s">
        <v>25</v>
      </c>
      <c r="M28">
        <f>N16</f>
        <v>4.5</v>
      </c>
      <c r="N28">
        <f>M28*M28</f>
        <v>20.25</v>
      </c>
      <c r="Q28" t="s">
        <v>25</v>
      </c>
      <c r="R28">
        <f>N16</f>
        <v>4.5</v>
      </c>
      <c r="S28">
        <f>R28*R28</f>
        <v>20.25</v>
      </c>
    </row>
    <row r="29" spans="1:20">
      <c r="B29" t="s">
        <v>16</v>
      </c>
      <c r="C29" s="1">
        <f>C23</f>
        <v>6.0827625302982193</v>
      </c>
      <c r="D29">
        <f>C29*C29</f>
        <v>36.999999999999993</v>
      </c>
      <c r="G29" t="s">
        <v>16</v>
      </c>
      <c r="H29" s="1">
        <f>H23</f>
        <v>8.1394102980498531</v>
      </c>
      <c r="I29">
        <f>H29*H29</f>
        <v>66.25</v>
      </c>
      <c r="L29" t="s">
        <v>16</v>
      </c>
      <c r="M29" s="1">
        <f>N15</f>
        <v>8.1394102980498531</v>
      </c>
      <c r="N29">
        <f>M29*M29</f>
        <v>66.25</v>
      </c>
      <c r="Q29" t="s">
        <v>16</v>
      </c>
      <c r="R29" s="1">
        <f>N14</f>
        <v>6.0827625302982193</v>
      </c>
      <c r="S29">
        <f>R29*R29</f>
        <v>36.999999999999993</v>
      </c>
    </row>
    <row r="30" spans="1:20">
      <c r="D30">
        <f>D27+D29-D28</f>
        <v>9.9999999999999929</v>
      </c>
      <c r="E30">
        <f>2*C27*C29</f>
        <v>36.496575181789318</v>
      </c>
      <c r="I30">
        <f>I27+I29-I28</f>
        <v>39.25</v>
      </c>
      <c r="J30">
        <f>2*H27*H29</f>
        <v>48.836461788299118</v>
      </c>
      <c r="N30">
        <f>N27+N28-N29</f>
        <v>-9.0000000000000071</v>
      </c>
      <c r="O30">
        <f>2*M27*M28</f>
        <v>54.744862772683973</v>
      </c>
      <c r="S30">
        <f>S27+S28-S29</f>
        <v>49.500000000000007</v>
      </c>
      <c r="T30">
        <f>2*R27*R28</f>
        <v>73.254692682448677</v>
      </c>
    </row>
    <row r="31" spans="1:20">
      <c r="C31" t="s">
        <v>26</v>
      </c>
      <c r="D31">
        <f>D30/E30</f>
        <v>0.27399831217559528</v>
      </c>
      <c r="H31" t="s">
        <v>26</v>
      </c>
      <c r="I31">
        <f>I30/J30</f>
        <v>0.80370277785775279</v>
      </c>
      <c r="M31" t="s">
        <v>26</v>
      </c>
      <c r="N31">
        <f>N30/O30</f>
        <v>-0.16439898730535743</v>
      </c>
      <c r="R31" t="s">
        <v>26</v>
      </c>
      <c r="S31">
        <f>S30/T30</f>
        <v>0.67572462851734638</v>
      </c>
    </row>
    <row r="32" spans="1:20">
      <c r="C32" t="s">
        <v>27</v>
      </c>
      <c r="D32">
        <f>ACOS(D31)</f>
        <v>1.2932483268452752</v>
      </c>
      <c r="E32">
        <f>180/PI()</f>
        <v>57.295779513082323</v>
      </c>
      <c r="H32" t="s">
        <v>27</v>
      </c>
      <c r="I32">
        <f>ACOS(I31)</f>
        <v>0.6373041714280635</v>
      </c>
      <c r="J32">
        <f>180/PI()</f>
        <v>57.295779513082323</v>
      </c>
      <c r="M32" t="s">
        <v>27</v>
      </c>
      <c r="N32">
        <f>ACOS(N31)</f>
        <v>1.7359450042095235</v>
      </c>
      <c r="O32">
        <f>180/PI()</f>
        <v>57.295779513082323</v>
      </c>
      <c r="R32" t="s">
        <v>27</v>
      </c>
      <c r="S32">
        <f>ACOS(S31)</f>
        <v>0.82884905878897897</v>
      </c>
      <c r="T32">
        <f>180/PI()</f>
        <v>57.295779513082323</v>
      </c>
    </row>
    <row r="33" spans="4:19">
      <c r="D33">
        <f>D32*E32</f>
        <v>74.097670990589506</v>
      </c>
      <c r="I33">
        <f>I32*J32</f>
        <v>36.514839288909947</v>
      </c>
      <c r="N33">
        <f>N32*O32</f>
        <v>99.462322208025626</v>
      </c>
      <c r="S33">
        <f>S32*T32</f>
        <v>47.489552921999149</v>
      </c>
    </row>
    <row r="35" spans="4:19">
      <c r="D35" t="s">
        <v>28</v>
      </c>
      <c r="E35">
        <f>D33+N33</f>
        <v>173.55999319861513</v>
      </c>
    </row>
    <row r="36" spans="4:19">
      <c r="D36" t="s">
        <v>29</v>
      </c>
      <c r="E36">
        <f>I33+S33</f>
        <v>84.004392210909089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sivam</dc:creator>
  <cp:lastModifiedBy>Lenovo</cp:lastModifiedBy>
  <dcterms:created xsi:type="dcterms:W3CDTF">2019-10-13T17:44:28Z</dcterms:created>
  <dcterms:modified xsi:type="dcterms:W3CDTF">2019-11-21T12:11:28Z</dcterms:modified>
</cp:coreProperties>
</file>