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4" authorId="0">
      <text>
        <r>
          <rPr>
            <b/>
            <sz val="8"/>
            <color indexed="8"/>
            <rFont val="Times New Roman"/>
            <family val="1"/>
          </rPr>
          <t>Round to closest matching net count in catalog</t>
        </r>
      </text>
    </comment>
    <comment ref="A8" authorId="0">
      <text>
        <r>
          <rPr>
            <sz val="10"/>
            <rFont val="Arial"/>
            <family val="2"/>
          </rPr>
          <t>Everything on this line is entered from the MN&amp;T net description.</t>
        </r>
      </text>
    </comment>
    <comment ref="B8" authorId="0">
      <text>
        <r>
          <rPr>
            <sz val="10"/>
            <rFont val="Arial"/>
            <family val="2"/>
          </rPr>
          <t>Mesh size in decimal inches</t>
        </r>
      </text>
    </comment>
    <comment ref="B11" authorId="0">
      <text>
        <r>
          <rPr>
            <sz val="10"/>
            <rFont val="Arial"/>
            <family val="2"/>
          </rPr>
          <t>The square size of your net.  This will also indicate the spacing needed for your spreader string.</t>
        </r>
      </text>
    </comment>
    <comment ref="E11" authorId="0">
      <text>
        <r>
          <rPr>
            <sz val="10"/>
            <rFont val="Arial"/>
            <family val="2"/>
          </rPr>
          <t>Estimated waste when cutting out your square nets.</t>
        </r>
      </text>
    </comment>
    <comment ref="B13" authorId="0">
      <text>
        <r>
          <rPr>
            <sz val="10"/>
            <rFont val="Arial"/>
            <family val="2"/>
          </rPr>
          <t>Cut after the knot number indicated here.</t>
        </r>
      </text>
    </comment>
    <comment ref="C13" authorId="0">
      <text>
        <r>
          <rPr>
            <sz val="10"/>
            <rFont val="Arial"/>
            <family val="2"/>
          </rPr>
          <t>The position where the knot cut point will fall with the net stretched.</t>
        </r>
      </text>
    </comment>
  </commentList>
</comments>
</file>

<file path=xl/sharedStrings.xml><?xml version="1.0" encoding="utf-8"?>
<sst xmlns="http://schemas.openxmlformats.org/spreadsheetml/2006/main" count="25" uniqueCount="23">
  <si>
    <t>Net Math</t>
  </si>
  <si>
    <t>Mesh Count Estimator</t>
  </si>
  <si>
    <t>Cells in yellow require user input.</t>
  </si>
  <si>
    <t>Mesh size</t>
  </si>
  <si>
    <t>Desired depth</t>
  </si>
  <si>
    <t>Mesh count</t>
  </si>
  <si>
    <t>Enter</t>
  </si>
  <si>
    <t>Result</t>
  </si>
  <si>
    <t>Net Properties Calculator</t>
  </si>
  <si>
    <t>Mesh Count</t>
  </si>
  <si>
    <t>Stretch yds/lb</t>
  </si>
  <si>
    <t>Cost</t>
  </si>
  <si>
    <t>MN&amp;T stock #</t>
  </si>
  <si>
    <t>Square depth</t>
  </si>
  <si>
    <t>Square length</t>
  </si>
  <si>
    <t>Total nets</t>
  </si>
  <si>
    <t>Waste</t>
  </si>
  <si>
    <t>Weight per net</t>
  </si>
  <si>
    <t>In grams</t>
  </si>
  <si>
    <t>Cost per net</t>
  </si>
  <si>
    <t>Results</t>
  </si>
  <si>
    <t>Knot cut point</t>
  </si>
  <si>
    <t>Cut length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</si>
</sst>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\&quot;"/>
    <numFmt numFmtId="166" formatCode="#,###.00\&quot;"/>
    <numFmt numFmtId="167" formatCode="#,###.00\'"/>
    <numFmt numFmtId="168" formatCode="#,###.00&quot;''&quot;"/>
    <numFmt numFmtId="169" formatCode="0"/>
    <numFmt numFmtId="170" formatCode="[$$-409]#,##0.00;\-[$$-409]#,##0.00"/>
    <numFmt numFmtId="171" formatCode="#,###.00"/>
    <numFmt numFmtId="172" formatCode="#,###.00&quot; oz&quot;"/>
    <numFmt numFmtId="173" formatCode="[$$-409]#,##0.00;[RED]\-[$$-409]#,##0.00"/>
    <numFmt numFmtId="174" formatCode="#\&quot;"/>
  </numFmts>
  <fonts count="8">
    <font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2" xfId="0" applyFont="1" applyBorder="1" applyAlignment="1">
      <alignment horizontal="left"/>
    </xf>
    <xf numFmtId="164" fontId="4" fillId="0" borderId="0" xfId="0" applyFont="1" applyAlignment="1">
      <alignment horizontal="center"/>
    </xf>
    <xf numFmtId="165" fontId="3" fillId="0" borderId="0" xfId="0" applyNumberFormat="1" applyFont="1" applyAlignment="1">
      <alignment horizontal="left"/>
    </xf>
    <xf numFmtId="164" fontId="4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left"/>
    </xf>
    <xf numFmtId="166" fontId="0" fillId="2" borderId="5" xfId="0" applyNumberFormat="1" applyFill="1" applyBorder="1" applyAlignment="1">
      <alignment horizontal="center"/>
    </xf>
    <xf numFmtId="167" fontId="0" fillId="2" borderId="5" xfId="0" applyNumberFormat="1" applyFill="1" applyBorder="1" applyAlignment="1">
      <alignment horizontal="center"/>
    </xf>
    <xf numFmtId="165" fontId="3" fillId="0" borderId="5" xfId="0" applyNumberFormat="1" applyFont="1" applyBorder="1" applyAlignment="1">
      <alignment horizontal="left"/>
    </xf>
    <xf numFmtId="164" fontId="0" fillId="0" borderId="6" xfId="0" applyBorder="1" applyAlignment="1">
      <alignment horizontal="center"/>
    </xf>
    <xf numFmtId="164" fontId="6" fillId="0" borderId="2" xfId="0" applyFont="1" applyBorder="1" applyAlignment="1">
      <alignment horizontal="center"/>
    </xf>
    <xf numFmtId="168" fontId="0" fillId="2" borderId="0" xfId="0" applyNumberFormat="1" applyFont="1" applyFill="1" applyAlignment="1">
      <alignment horizontal="center"/>
    </xf>
    <xf numFmtId="169" fontId="0" fillId="2" borderId="0" xfId="0" applyNumberFormat="1" applyFont="1" applyFill="1" applyAlignment="1">
      <alignment horizontal="center"/>
    </xf>
    <xf numFmtId="170" fontId="0" fillId="2" borderId="0" xfId="0" applyNumberFormat="1" applyFill="1" applyAlignment="1">
      <alignment horizontal="center"/>
    </xf>
    <xf numFmtId="164" fontId="0" fillId="2" borderId="0" xfId="0" applyFill="1" applyAlignment="1">
      <alignment horizontal="center"/>
    </xf>
    <xf numFmtId="164" fontId="0" fillId="0" borderId="3" xfId="0" applyBorder="1" applyAlignment="1">
      <alignment/>
    </xf>
    <xf numFmtId="171" fontId="0" fillId="0" borderId="0" xfId="0" applyNumberFormat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73" fontId="0" fillId="0" borderId="3" xfId="0" applyNumberFormat="1" applyBorder="1" applyAlignment="1">
      <alignment horizontal="center"/>
    </xf>
    <xf numFmtId="164" fontId="0" fillId="0" borderId="2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H5" sqref="H5"/>
    </sheetView>
  </sheetViews>
  <sheetFormatPr defaultColWidth="12.57421875" defaultRowHeight="12.75"/>
  <cols>
    <col min="1" max="1" width="9.00390625" style="0" customWidth="1"/>
    <col min="2" max="2" width="15.140625" style="0" customWidth="1"/>
    <col min="3" max="3" width="14.140625" style="0" customWidth="1"/>
    <col min="4" max="4" width="16.140625" style="0" customWidth="1"/>
    <col min="5" max="5" width="11.57421875" style="0" customWidth="1"/>
    <col min="6" max="6" width="16.7109375" style="0" customWidth="1"/>
    <col min="7" max="7" width="11.57421875" style="0" customWidth="1"/>
    <col min="8" max="8" width="15.7109375" style="0" customWidth="1"/>
    <col min="9" max="16384" width="11.57421875" style="0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2" t="s">
        <v>1</v>
      </c>
      <c r="B2" s="2"/>
      <c r="C2" s="2"/>
      <c r="D2" s="2"/>
      <c r="E2" s="2"/>
      <c r="F2" s="3" t="s">
        <v>2</v>
      </c>
      <c r="G2" s="3"/>
      <c r="H2" s="3"/>
    </row>
    <row r="3" spans="1:8" ht="12.75">
      <c r="A3" s="4"/>
      <c r="B3" s="5" t="s">
        <v>3</v>
      </c>
      <c r="C3" s="5" t="s">
        <v>4</v>
      </c>
      <c r="D3" s="6"/>
      <c r="E3" s="7" t="s">
        <v>5</v>
      </c>
      <c r="F3" s="3"/>
      <c r="G3" s="3"/>
      <c r="H3" s="3"/>
    </row>
    <row r="4" spans="1:5" ht="12.75">
      <c r="A4" s="8" t="s">
        <v>6</v>
      </c>
      <c r="B4" s="9">
        <v>3.5</v>
      </c>
      <c r="C4" s="10">
        <v>9.5</v>
      </c>
      <c r="D4" s="11" t="s">
        <v>7</v>
      </c>
      <c r="E4" s="12">
        <f>(12*C4)/SQRT(POWER(B4,2)*2)</f>
        <v>23.031478015790405</v>
      </c>
    </row>
    <row r="6" spans="1:8" ht="15.75">
      <c r="A6" s="2" t="s">
        <v>8</v>
      </c>
      <c r="B6" s="2"/>
      <c r="C6" s="2"/>
      <c r="D6" s="2"/>
      <c r="E6" s="2"/>
      <c r="F6" s="2"/>
      <c r="G6" s="2"/>
      <c r="H6" s="2"/>
    </row>
    <row r="7" spans="1:8" s="5" customFormat="1" ht="12.75">
      <c r="A7" s="13"/>
      <c r="B7" s="5" t="s">
        <v>3</v>
      </c>
      <c r="C7" s="5" t="s">
        <v>9</v>
      </c>
      <c r="D7" s="5" t="s">
        <v>10</v>
      </c>
      <c r="E7" s="5" t="s">
        <v>11</v>
      </c>
      <c r="F7" s="5" t="s">
        <v>12</v>
      </c>
      <c r="H7" s="7"/>
    </row>
    <row r="8" spans="1:9" s="19" customFormat="1" ht="12.75">
      <c r="A8" s="4" t="s">
        <v>6</v>
      </c>
      <c r="B8" s="14">
        <v>3.5</v>
      </c>
      <c r="C8" s="15">
        <v>23</v>
      </c>
      <c r="D8" s="15">
        <v>42</v>
      </c>
      <c r="E8" s="16">
        <v>12.45</v>
      </c>
      <c r="F8" s="17">
        <v>272</v>
      </c>
      <c r="G8"/>
      <c r="H8" s="18"/>
      <c r="I8"/>
    </row>
    <row r="9" spans="1:8" ht="7.5" customHeight="1">
      <c r="A9" s="4"/>
      <c r="H9" s="18"/>
    </row>
    <row r="10" spans="1:8" s="5" customFormat="1" ht="12.75">
      <c r="A10" s="13"/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7" t="s">
        <v>19</v>
      </c>
    </row>
    <row r="11" spans="1:8" ht="12.75">
      <c r="A11" s="4" t="s">
        <v>20</v>
      </c>
      <c r="B11" s="20">
        <f>(SQRT(POWER(B8,2)*2)*C8)/12</f>
        <v>9.487015980919512</v>
      </c>
      <c r="C11" s="20">
        <f>(B8/SQRT(POWER(B8,2)*2))*(D8*3)</f>
        <v>89.095454429505</v>
      </c>
      <c r="D11" s="21">
        <f>TRUNC(C11/B11)</f>
        <v>9</v>
      </c>
      <c r="E11" s="20">
        <f>MOD(C11,B11)</f>
        <v>3.7123106012293903</v>
      </c>
      <c r="F11" s="22">
        <f>(16/(B11*C11))*(B11*B11)</f>
        <v>1.7037037037037035</v>
      </c>
      <c r="G11" s="23">
        <f>(453.59237/(B11*C11))*(B11*B11)</f>
        <v>48.29918754629629</v>
      </c>
      <c r="H11" s="24">
        <f>E8/D11</f>
        <v>1.3833333333333335</v>
      </c>
    </row>
    <row r="12" spans="1:8" ht="12.75">
      <c r="A12" s="25"/>
      <c r="B12" s="5" t="s">
        <v>21</v>
      </c>
      <c r="C12" s="5" t="s">
        <v>22</v>
      </c>
      <c r="H12" s="18"/>
    </row>
    <row r="13" spans="1:8" ht="12.75">
      <c r="A13" s="26"/>
      <c r="B13" s="27">
        <f>C8*2</f>
        <v>46</v>
      </c>
      <c r="C13" s="28">
        <f>(B8*2)*C8</f>
        <v>161</v>
      </c>
      <c r="D13" s="29"/>
      <c r="E13" s="29"/>
      <c r="F13" s="29"/>
      <c r="G13" s="29"/>
      <c r="H13" s="30"/>
    </row>
  </sheetData>
  <mergeCells count="4">
    <mergeCell ref="A1:H1"/>
    <mergeCell ref="A2:E2"/>
    <mergeCell ref="F2:H3"/>
    <mergeCell ref="A6:H6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cbjones</cp:lastModifiedBy>
  <cp:lastPrinted>2008-12-19T05:29:35Z</cp:lastPrinted>
  <dcterms:created xsi:type="dcterms:W3CDTF">2008-12-09T04:58:14Z</dcterms:created>
  <dcterms:modified xsi:type="dcterms:W3CDTF">2008-12-09T05:09:56Z</dcterms:modified>
  <cp:category/>
  <cp:version/>
  <cp:contentType/>
  <cp:contentStatus/>
  <cp:revision>1</cp:revision>
</cp:coreProperties>
</file>