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/>
  </bookViews>
  <sheets>
    <sheet name="Sheet1" sheetId="1" r:id="rId1"/>
    <sheet name="Sheet2" sheetId="2" r:id="rId2"/>
    <sheet name="Sheet3" sheetId="3" r:id="rId3"/>
  </sheets>
  <definedNames>
    <definedName name="Cost">Sheet1!$D:$D</definedName>
    <definedName name="Date">Sheet1!$A:$A</definedName>
    <definedName name="Gallons">Sheet1!$C:$C</definedName>
    <definedName name="Milage">Sheet1!$B:$B</definedName>
    <definedName name="MileDer">Sheet1!#REF!</definedName>
    <definedName name="MPD">Sheet1!#REF!</definedName>
    <definedName name="Trip">Sheet1!$F:$F</definedName>
  </definedNames>
  <calcPr calcId="124519"/>
</workbook>
</file>

<file path=xl/calcChain.xml><?xml version="1.0" encoding="utf-8"?>
<calcChain xmlns="http://schemas.openxmlformats.org/spreadsheetml/2006/main">
  <c r="K26" i="1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6"/>
  <c r="N2"/>
  <c r="H11"/>
  <c r="H12"/>
  <c r="N3"/>
  <c r="N4" s="1"/>
  <c r="N18"/>
  <c r="N17"/>
  <c r="N16"/>
  <c r="N15"/>
  <c r="N14"/>
  <c r="N13"/>
  <c r="N9"/>
  <c r="N7"/>
  <c r="N11" s="1"/>
  <c r="N12" s="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1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4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29"/>
  <c r="F130"/>
  <c r="F131"/>
  <c r="F132"/>
  <c r="F133"/>
  <c r="F134"/>
  <c r="F135"/>
  <c r="F136"/>
  <c r="F137"/>
  <c r="F138"/>
  <c r="F139"/>
  <c r="F140"/>
  <c r="F141"/>
  <c r="F142"/>
  <c r="F124"/>
  <c r="F125"/>
  <c r="F126"/>
  <c r="F127"/>
  <c r="F128"/>
  <c r="F121"/>
  <c r="F122"/>
  <c r="F123"/>
  <c r="F115"/>
  <c r="F116"/>
  <c r="F117"/>
  <c r="F118"/>
  <c r="F119"/>
  <c r="F120"/>
  <c r="I2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4"/>
  <c r="F3"/>
  <c r="F5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27"/>
  <c r="F28"/>
  <c r="F29"/>
  <c r="F30"/>
  <c r="F31"/>
  <c r="F32"/>
  <c r="F33"/>
  <c r="F3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N6" l="1"/>
  <c r="N5"/>
  <c r="N10"/>
  <c r="N8"/>
</calcChain>
</file>

<file path=xl/sharedStrings.xml><?xml version="1.0" encoding="utf-8"?>
<sst xmlns="http://schemas.openxmlformats.org/spreadsheetml/2006/main" count="245" uniqueCount="39">
  <si>
    <t>Date</t>
  </si>
  <si>
    <t>Milage</t>
  </si>
  <si>
    <t>Gallons</t>
  </si>
  <si>
    <t>Cost</t>
  </si>
  <si>
    <t>Trip</t>
  </si>
  <si>
    <t>Cost/Gal</t>
  </si>
  <si>
    <t>Bio</t>
  </si>
  <si>
    <t>A76</t>
  </si>
  <si>
    <t>Shell</t>
  </si>
  <si>
    <t>Chevron</t>
  </si>
  <si>
    <t>Z-Arco</t>
  </si>
  <si>
    <t>Y-Safeway</t>
  </si>
  <si>
    <t>Miles/Day (2)</t>
  </si>
  <si>
    <t>MPG</t>
  </si>
  <si>
    <t>Miles/Day (10)</t>
  </si>
  <si>
    <t>Company</t>
  </si>
  <si>
    <t>Miles Driven:</t>
  </si>
  <si>
    <t>CO2 Produced:</t>
  </si>
  <si>
    <t>Fuel Consumed:</t>
  </si>
  <si>
    <t>Dollars</t>
  </si>
  <si>
    <t>Miles</t>
  </si>
  <si>
    <t>Tonnes</t>
  </si>
  <si>
    <t>Avg Fuel Economy:</t>
  </si>
  <si>
    <t>MPG (10)</t>
  </si>
  <si>
    <t>Chevron:</t>
  </si>
  <si>
    <t xml:space="preserve"> 76:</t>
  </si>
  <si>
    <t>Shell:</t>
  </si>
  <si>
    <t>Arco:</t>
  </si>
  <si>
    <t>Safeway:</t>
  </si>
  <si>
    <t>Sequential:</t>
  </si>
  <si>
    <t>Time:</t>
  </si>
  <si>
    <t>Days</t>
  </si>
  <si>
    <t>Years</t>
  </si>
  <si>
    <t>Avg Miles/Day:</t>
  </si>
  <si>
    <t>Avg Miles/Year:</t>
  </si>
  <si>
    <t>Total Fuel Cost:</t>
  </si>
  <si>
    <t>Avg Cost/Month:</t>
  </si>
  <si>
    <t>CO2/Year</t>
  </si>
  <si>
    <t>Cost/Day (5)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</si>
</sst>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2" borderId="0" xfId="0" applyFill="1"/>
    <xf numFmtId="0" fontId="1" fillId="0" borderId="0" xfId="0" applyFont="1"/>
    <xf numFmtId="14" fontId="1" fillId="0" borderId="0" xfId="0" applyNumberFormat="1" applyFont="1"/>
    <xf numFmtId="0" fontId="2" fillId="3" borderId="0" xfId="0" applyFont="1" applyFill="1"/>
    <xf numFmtId="46" fontId="2" fillId="3" borderId="0" xfId="0" applyNumberFormat="1" applyFont="1" applyFill="1"/>
    <xf numFmtId="14" fontId="2" fillId="3" borderId="0" xfId="0" applyNumberFormat="1" applyFont="1" applyFill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4.9785259783380754E-2"/>
          <c:y val="0.10370314452129689"/>
          <c:w val="0.90742745026676386"/>
          <c:h val="0.81624544490945705"/>
        </c:manualLayout>
      </c:layout>
      <c:scatterChart>
        <c:scatterStyle val="smoothMarker"/>
        <c:ser>
          <c:idx val="0"/>
          <c:order val="0"/>
          <c:tx>
            <c:strRef>
              <c:f>Sheet1!$B$1</c:f>
              <c:strCache>
                <c:ptCount val="1"/>
                <c:pt idx="0">
                  <c:v>Milage</c:v>
                </c:pt>
              </c:strCache>
            </c:strRef>
          </c:tx>
          <c:marker>
            <c:symbol val="none"/>
          </c:marker>
          <c:xVal>
            <c:numRef>
              <c:f>Sheet1!$A$2:$A$294</c:f>
              <c:numCache>
                <c:formatCode>m/d/yyyy</c:formatCode>
                <c:ptCount val="293"/>
                <c:pt idx="0">
                  <c:v>38796</c:v>
                </c:pt>
                <c:pt idx="1">
                  <c:v>38799</c:v>
                </c:pt>
                <c:pt idx="2">
                  <c:v>38801</c:v>
                </c:pt>
                <c:pt idx="3">
                  <c:v>38809</c:v>
                </c:pt>
                <c:pt idx="4">
                  <c:v>38831</c:v>
                </c:pt>
                <c:pt idx="5">
                  <c:v>38849</c:v>
                </c:pt>
                <c:pt idx="6">
                  <c:v>38856</c:v>
                </c:pt>
                <c:pt idx="7">
                  <c:v>38868</c:v>
                </c:pt>
                <c:pt idx="8">
                  <c:v>38874</c:v>
                </c:pt>
                <c:pt idx="9">
                  <c:v>38881</c:v>
                </c:pt>
                <c:pt idx="10">
                  <c:v>38892</c:v>
                </c:pt>
                <c:pt idx="11">
                  <c:v>38906</c:v>
                </c:pt>
                <c:pt idx="12">
                  <c:v>38919</c:v>
                </c:pt>
                <c:pt idx="13">
                  <c:v>38925</c:v>
                </c:pt>
                <c:pt idx="14">
                  <c:v>38936</c:v>
                </c:pt>
                <c:pt idx="15">
                  <c:v>38947</c:v>
                </c:pt>
                <c:pt idx="16">
                  <c:v>38961</c:v>
                </c:pt>
                <c:pt idx="17">
                  <c:v>38967</c:v>
                </c:pt>
                <c:pt idx="18">
                  <c:v>38982</c:v>
                </c:pt>
                <c:pt idx="19">
                  <c:v>38985</c:v>
                </c:pt>
                <c:pt idx="20">
                  <c:v>38998</c:v>
                </c:pt>
                <c:pt idx="21">
                  <c:v>39006</c:v>
                </c:pt>
                <c:pt idx="22">
                  <c:v>39017</c:v>
                </c:pt>
                <c:pt idx="23">
                  <c:v>39034</c:v>
                </c:pt>
                <c:pt idx="24">
                  <c:v>39044</c:v>
                </c:pt>
                <c:pt idx="25">
                  <c:v>39050</c:v>
                </c:pt>
                <c:pt idx="26">
                  <c:v>39060</c:v>
                </c:pt>
                <c:pt idx="27">
                  <c:v>39073</c:v>
                </c:pt>
                <c:pt idx="28">
                  <c:v>39084</c:v>
                </c:pt>
                <c:pt idx="29">
                  <c:v>39091</c:v>
                </c:pt>
                <c:pt idx="30">
                  <c:v>39099</c:v>
                </c:pt>
                <c:pt idx="31">
                  <c:v>39108</c:v>
                </c:pt>
                <c:pt idx="32">
                  <c:v>39110</c:v>
                </c:pt>
                <c:pt idx="33">
                  <c:v>39122</c:v>
                </c:pt>
                <c:pt idx="34">
                  <c:v>39133</c:v>
                </c:pt>
                <c:pt idx="35">
                  <c:v>39141</c:v>
                </c:pt>
                <c:pt idx="36">
                  <c:v>39148</c:v>
                </c:pt>
                <c:pt idx="37">
                  <c:v>39155</c:v>
                </c:pt>
                <c:pt idx="38">
                  <c:v>39161</c:v>
                </c:pt>
                <c:pt idx="39">
                  <c:v>39168</c:v>
                </c:pt>
                <c:pt idx="40">
                  <c:v>39173</c:v>
                </c:pt>
                <c:pt idx="41">
                  <c:v>39187</c:v>
                </c:pt>
                <c:pt idx="42">
                  <c:v>39190</c:v>
                </c:pt>
                <c:pt idx="43">
                  <c:v>39197</c:v>
                </c:pt>
                <c:pt idx="44">
                  <c:v>39202</c:v>
                </c:pt>
                <c:pt idx="45">
                  <c:v>39210</c:v>
                </c:pt>
                <c:pt idx="46">
                  <c:v>39213</c:v>
                </c:pt>
                <c:pt idx="47">
                  <c:v>39215</c:v>
                </c:pt>
                <c:pt idx="48">
                  <c:v>39217</c:v>
                </c:pt>
                <c:pt idx="49">
                  <c:v>39223</c:v>
                </c:pt>
                <c:pt idx="50">
                  <c:v>39231</c:v>
                </c:pt>
                <c:pt idx="51">
                  <c:v>39234</c:v>
                </c:pt>
                <c:pt idx="52">
                  <c:v>39243</c:v>
                </c:pt>
                <c:pt idx="53">
                  <c:v>39249</c:v>
                </c:pt>
                <c:pt idx="54">
                  <c:v>39250</c:v>
                </c:pt>
                <c:pt idx="55">
                  <c:v>39263</c:v>
                </c:pt>
                <c:pt idx="56">
                  <c:v>39264</c:v>
                </c:pt>
                <c:pt idx="57">
                  <c:v>39276</c:v>
                </c:pt>
                <c:pt idx="58">
                  <c:v>39285</c:v>
                </c:pt>
                <c:pt idx="59">
                  <c:v>39285</c:v>
                </c:pt>
                <c:pt idx="60">
                  <c:v>39290</c:v>
                </c:pt>
                <c:pt idx="61">
                  <c:v>39297</c:v>
                </c:pt>
                <c:pt idx="62">
                  <c:v>39303</c:v>
                </c:pt>
                <c:pt idx="63">
                  <c:v>39306</c:v>
                </c:pt>
                <c:pt idx="64">
                  <c:v>39313</c:v>
                </c:pt>
                <c:pt idx="65">
                  <c:v>39320</c:v>
                </c:pt>
                <c:pt idx="66">
                  <c:v>39325</c:v>
                </c:pt>
                <c:pt idx="67">
                  <c:v>39325</c:v>
                </c:pt>
                <c:pt idx="68">
                  <c:v>39326</c:v>
                </c:pt>
                <c:pt idx="69">
                  <c:v>39326</c:v>
                </c:pt>
                <c:pt idx="70">
                  <c:v>39328</c:v>
                </c:pt>
                <c:pt idx="71">
                  <c:v>39329</c:v>
                </c:pt>
                <c:pt idx="72">
                  <c:v>39332</c:v>
                </c:pt>
                <c:pt idx="73">
                  <c:v>39334</c:v>
                </c:pt>
                <c:pt idx="74">
                  <c:v>39339</c:v>
                </c:pt>
                <c:pt idx="75">
                  <c:v>39341</c:v>
                </c:pt>
                <c:pt idx="76">
                  <c:v>39346</c:v>
                </c:pt>
                <c:pt idx="77">
                  <c:v>39349</c:v>
                </c:pt>
                <c:pt idx="78">
                  <c:v>39353</c:v>
                </c:pt>
                <c:pt idx="79">
                  <c:v>39356</c:v>
                </c:pt>
                <c:pt idx="80">
                  <c:v>39363</c:v>
                </c:pt>
                <c:pt idx="81">
                  <c:v>39366</c:v>
                </c:pt>
                <c:pt idx="82">
                  <c:v>39371</c:v>
                </c:pt>
                <c:pt idx="83">
                  <c:v>39379</c:v>
                </c:pt>
                <c:pt idx="84">
                  <c:v>39392</c:v>
                </c:pt>
                <c:pt idx="85">
                  <c:v>39402</c:v>
                </c:pt>
                <c:pt idx="86">
                  <c:v>39405</c:v>
                </c:pt>
                <c:pt idx="87">
                  <c:v>39413</c:v>
                </c:pt>
                <c:pt idx="88">
                  <c:v>39417</c:v>
                </c:pt>
                <c:pt idx="89">
                  <c:v>39422</c:v>
                </c:pt>
                <c:pt idx="90">
                  <c:v>39432</c:v>
                </c:pt>
                <c:pt idx="91">
                  <c:v>39436</c:v>
                </c:pt>
                <c:pt idx="92">
                  <c:v>39444</c:v>
                </c:pt>
                <c:pt idx="93">
                  <c:v>39450</c:v>
                </c:pt>
                <c:pt idx="94">
                  <c:v>39454</c:v>
                </c:pt>
                <c:pt idx="95">
                  <c:v>39457</c:v>
                </c:pt>
                <c:pt idx="96">
                  <c:v>39462</c:v>
                </c:pt>
                <c:pt idx="97">
                  <c:v>39469</c:v>
                </c:pt>
                <c:pt idx="98">
                  <c:v>39475</c:v>
                </c:pt>
                <c:pt idx="99">
                  <c:v>39479</c:v>
                </c:pt>
                <c:pt idx="100">
                  <c:v>39483</c:v>
                </c:pt>
                <c:pt idx="101">
                  <c:v>39487</c:v>
                </c:pt>
                <c:pt idx="102">
                  <c:v>39503</c:v>
                </c:pt>
                <c:pt idx="103">
                  <c:v>39507</c:v>
                </c:pt>
                <c:pt idx="104">
                  <c:v>39517</c:v>
                </c:pt>
                <c:pt idx="105">
                  <c:v>39520</c:v>
                </c:pt>
                <c:pt idx="106">
                  <c:v>39525</c:v>
                </c:pt>
                <c:pt idx="107">
                  <c:v>39529</c:v>
                </c:pt>
                <c:pt idx="108">
                  <c:v>39532</c:v>
                </c:pt>
                <c:pt idx="109">
                  <c:v>39539</c:v>
                </c:pt>
                <c:pt idx="110">
                  <c:v>39545</c:v>
                </c:pt>
                <c:pt idx="111">
                  <c:v>39549</c:v>
                </c:pt>
                <c:pt idx="112">
                  <c:v>39551</c:v>
                </c:pt>
                <c:pt idx="113">
                  <c:v>39554</c:v>
                </c:pt>
                <c:pt idx="114">
                  <c:v>39556</c:v>
                </c:pt>
                <c:pt idx="115">
                  <c:v>39557</c:v>
                </c:pt>
                <c:pt idx="116">
                  <c:v>39563</c:v>
                </c:pt>
                <c:pt idx="117">
                  <c:v>39570</c:v>
                </c:pt>
                <c:pt idx="118">
                  <c:v>39572</c:v>
                </c:pt>
                <c:pt idx="119">
                  <c:v>39590</c:v>
                </c:pt>
                <c:pt idx="120">
                  <c:v>39596</c:v>
                </c:pt>
                <c:pt idx="121">
                  <c:v>39605</c:v>
                </c:pt>
                <c:pt idx="122">
                  <c:v>39607</c:v>
                </c:pt>
                <c:pt idx="123">
                  <c:v>39615</c:v>
                </c:pt>
                <c:pt idx="124">
                  <c:v>39628</c:v>
                </c:pt>
                <c:pt idx="125">
                  <c:v>39631</c:v>
                </c:pt>
                <c:pt idx="126">
                  <c:v>39634</c:v>
                </c:pt>
                <c:pt idx="127">
                  <c:v>39639</c:v>
                </c:pt>
                <c:pt idx="128">
                  <c:v>39642</c:v>
                </c:pt>
                <c:pt idx="129">
                  <c:v>39648</c:v>
                </c:pt>
                <c:pt idx="130">
                  <c:v>39653</c:v>
                </c:pt>
                <c:pt idx="131">
                  <c:v>39668</c:v>
                </c:pt>
                <c:pt idx="132">
                  <c:v>39675</c:v>
                </c:pt>
                <c:pt idx="133">
                  <c:v>39678</c:v>
                </c:pt>
                <c:pt idx="134">
                  <c:v>39683</c:v>
                </c:pt>
                <c:pt idx="135">
                  <c:v>39684</c:v>
                </c:pt>
                <c:pt idx="136">
                  <c:v>39691</c:v>
                </c:pt>
                <c:pt idx="137">
                  <c:v>39696</c:v>
                </c:pt>
                <c:pt idx="138">
                  <c:v>39710</c:v>
                </c:pt>
                <c:pt idx="139">
                  <c:v>39715</c:v>
                </c:pt>
                <c:pt idx="140">
                  <c:v>39722</c:v>
                </c:pt>
                <c:pt idx="141">
                  <c:v>39728</c:v>
                </c:pt>
                <c:pt idx="142">
                  <c:v>39730</c:v>
                </c:pt>
                <c:pt idx="143">
                  <c:v>39740</c:v>
                </c:pt>
                <c:pt idx="144">
                  <c:v>39745</c:v>
                </c:pt>
                <c:pt idx="145">
                  <c:v>39750</c:v>
                </c:pt>
                <c:pt idx="146">
                  <c:v>39756</c:v>
                </c:pt>
                <c:pt idx="147">
                  <c:v>39761</c:v>
                </c:pt>
                <c:pt idx="148">
                  <c:v>39761</c:v>
                </c:pt>
                <c:pt idx="149">
                  <c:v>39775</c:v>
                </c:pt>
                <c:pt idx="150">
                  <c:v>39785</c:v>
                </c:pt>
                <c:pt idx="151">
                  <c:v>39793</c:v>
                </c:pt>
                <c:pt idx="152">
                  <c:v>39801</c:v>
                </c:pt>
                <c:pt idx="153">
                  <c:v>39805</c:v>
                </c:pt>
                <c:pt idx="154">
                  <c:v>39808</c:v>
                </c:pt>
                <c:pt idx="155">
                  <c:v>39817</c:v>
                </c:pt>
                <c:pt idx="156">
                  <c:v>39827</c:v>
                </c:pt>
                <c:pt idx="157">
                  <c:v>39831</c:v>
                </c:pt>
                <c:pt idx="158">
                  <c:v>39832</c:v>
                </c:pt>
                <c:pt idx="159">
                  <c:v>39843</c:v>
                </c:pt>
                <c:pt idx="160">
                  <c:v>39853</c:v>
                </c:pt>
                <c:pt idx="161">
                  <c:v>39865</c:v>
                </c:pt>
                <c:pt idx="162">
                  <c:v>39872</c:v>
                </c:pt>
                <c:pt idx="163">
                  <c:v>39877</c:v>
                </c:pt>
                <c:pt idx="164">
                  <c:v>39879</c:v>
                </c:pt>
                <c:pt idx="165">
                  <c:v>39897</c:v>
                </c:pt>
                <c:pt idx="166">
                  <c:v>39900</c:v>
                </c:pt>
                <c:pt idx="167">
                  <c:v>39911</c:v>
                </c:pt>
                <c:pt idx="168">
                  <c:v>39918</c:v>
                </c:pt>
                <c:pt idx="169">
                  <c:v>39926</c:v>
                </c:pt>
                <c:pt idx="170">
                  <c:v>39933</c:v>
                </c:pt>
                <c:pt idx="171">
                  <c:v>39936</c:v>
                </c:pt>
                <c:pt idx="172">
                  <c:v>39942</c:v>
                </c:pt>
                <c:pt idx="173">
                  <c:v>39949</c:v>
                </c:pt>
                <c:pt idx="174">
                  <c:v>39949</c:v>
                </c:pt>
                <c:pt idx="175">
                  <c:v>39950</c:v>
                </c:pt>
                <c:pt idx="176">
                  <c:v>39954</c:v>
                </c:pt>
                <c:pt idx="177">
                  <c:v>39960</c:v>
                </c:pt>
                <c:pt idx="178">
                  <c:v>39963</c:v>
                </c:pt>
                <c:pt idx="179">
                  <c:v>39964</c:v>
                </c:pt>
                <c:pt idx="180">
                  <c:v>39969</c:v>
                </c:pt>
                <c:pt idx="181">
                  <c:v>39972</c:v>
                </c:pt>
                <c:pt idx="182">
                  <c:v>39976</c:v>
                </c:pt>
                <c:pt idx="183">
                  <c:v>39976</c:v>
                </c:pt>
                <c:pt idx="184">
                  <c:v>39978</c:v>
                </c:pt>
                <c:pt idx="185">
                  <c:v>39980</c:v>
                </c:pt>
                <c:pt idx="186">
                  <c:v>39984</c:v>
                </c:pt>
                <c:pt idx="187">
                  <c:v>39988</c:v>
                </c:pt>
                <c:pt idx="188">
                  <c:v>39990</c:v>
                </c:pt>
                <c:pt idx="189">
                  <c:v>39992</c:v>
                </c:pt>
                <c:pt idx="190">
                  <c:v>39995</c:v>
                </c:pt>
                <c:pt idx="191">
                  <c:v>39999</c:v>
                </c:pt>
                <c:pt idx="192">
                  <c:v>40002</c:v>
                </c:pt>
                <c:pt idx="193">
                  <c:v>40004</c:v>
                </c:pt>
                <c:pt idx="194">
                  <c:v>40008</c:v>
                </c:pt>
                <c:pt idx="195">
                  <c:v>40012</c:v>
                </c:pt>
                <c:pt idx="196">
                  <c:v>40018</c:v>
                </c:pt>
                <c:pt idx="197">
                  <c:v>40032</c:v>
                </c:pt>
                <c:pt idx="198">
                  <c:v>40033</c:v>
                </c:pt>
                <c:pt idx="199">
                  <c:v>40036</c:v>
                </c:pt>
                <c:pt idx="200">
                  <c:v>40036</c:v>
                </c:pt>
                <c:pt idx="201">
                  <c:v>40046</c:v>
                </c:pt>
                <c:pt idx="202">
                  <c:v>40053</c:v>
                </c:pt>
                <c:pt idx="203">
                  <c:v>40057</c:v>
                </c:pt>
                <c:pt idx="204">
                  <c:v>40058</c:v>
                </c:pt>
                <c:pt idx="205">
                  <c:v>40060</c:v>
                </c:pt>
                <c:pt idx="206">
                  <c:v>40063</c:v>
                </c:pt>
                <c:pt idx="207">
                  <c:v>40068</c:v>
                </c:pt>
                <c:pt idx="208">
                  <c:v>40074</c:v>
                </c:pt>
                <c:pt idx="209">
                  <c:v>40080</c:v>
                </c:pt>
                <c:pt idx="210">
                  <c:v>40083</c:v>
                </c:pt>
                <c:pt idx="211">
                  <c:v>40087</c:v>
                </c:pt>
                <c:pt idx="212">
                  <c:v>40090</c:v>
                </c:pt>
                <c:pt idx="213">
                  <c:v>40091</c:v>
                </c:pt>
                <c:pt idx="214">
                  <c:v>40096</c:v>
                </c:pt>
                <c:pt idx="215">
                  <c:v>40099</c:v>
                </c:pt>
                <c:pt idx="216">
                  <c:v>40107</c:v>
                </c:pt>
                <c:pt idx="217">
                  <c:v>40110</c:v>
                </c:pt>
                <c:pt idx="218">
                  <c:v>40115</c:v>
                </c:pt>
                <c:pt idx="219">
                  <c:v>40118</c:v>
                </c:pt>
                <c:pt idx="220">
                  <c:v>40123</c:v>
                </c:pt>
                <c:pt idx="221">
                  <c:v>40128</c:v>
                </c:pt>
                <c:pt idx="222">
                  <c:v>40130</c:v>
                </c:pt>
                <c:pt idx="223">
                  <c:v>40140</c:v>
                </c:pt>
                <c:pt idx="224">
                  <c:v>40146</c:v>
                </c:pt>
                <c:pt idx="225">
                  <c:v>40150</c:v>
                </c:pt>
                <c:pt idx="226">
                  <c:v>40151</c:v>
                </c:pt>
                <c:pt idx="227">
                  <c:v>40159</c:v>
                </c:pt>
                <c:pt idx="228">
                  <c:v>40169</c:v>
                </c:pt>
                <c:pt idx="229">
                  <c:v>40179</c:v>
                </c:pt>
                <c:pt idx="230">
                  <c:v>40186</c:v>
                </c:pt>
                <c:pt idx="231">
                  <c:v>40188</c:v>
                </c:pt>
                <c:pt idx="232">
                  <c:v>40198</c:v>
                </c:pt>
                <c:pt idx="233">
                  <c:v>40207</c:v>
                </c:pt>
                <c:pt idx="234">
                  <c:v>40214</c:v>
                </c:pt>
                <c:pt idx="235">
                  <c:v>40221</c:v>
                </c:pt>
                <c:pt idx="236">
                  <c:v>40224</c:v>
                </c:pt>
                <c:pt idx="237">
                  <c:v>40229</c:v>
                </c:pt>
                <c:pt idx="238">
                  <c:v>40235</c:v>
                </c:pt>
                <c:pt idx="239">
                  <c:v>40237</c:v>
                </c:pt>
                <c:pt idx="240">
                  <c:v>40243</c:v>
                </c:pt>
                <c:pt idx="241">
                  <c:v>40253</c:v>
                </c:pt>
                <c:pt idx="242">
                  <c:v>40257</c:v>
                </c:pt>
                <c:pt idx="243">
                  <c:v>40260</c:v>
                </c:pt>
                <c:pt idx="244">
                  <c:v>40263</c:v>
                </c:pt>
                <c:pt idx="245">
                  <c:v>40265</c:v>
                </c:pt>
                <c:pt idx="246">
                  <c:v>40269</c:v>
                </c:pt>
                <c:pt idx="247">
                  <c:v>40271</c:v>
                </c:pt>
                <c:pt idx="248">
                  <c:v>40282</c:v>
                </c:pt>
                <c:pt idx="249">
                  <c:v>40288</c:v>
                </c:pt>
                <c:pt idx="250">
                  <c:v>40299</c:v>
                </c:pt>
                <c:pt idx="251">
                  <c:v>40307</c:v>
                </c:pt>
                <c:pt idx="252">
                  <c:v>40309</c:v>
                </c:pt>
                <c:pt idx="253">
                  <c:v>40317</c:v>
                </c:pt>
                <c:pt idx="254">
                  <c:v>40324</c:v>
                </c:pt>
                <c:pt idx="255">
                  <c:v>40332</c:v>
                </c:pt>
                <c:pt idx="256">
                  <c:v>40338</c:v>
                </c:pt>
                <c:pt idx="257">
                  <c:v>40342</c:v>
                </c:pt>
                <c:pt idx="258">
                  <c:v>40342</c:v>
                </c:pt>
                <c:pt idx="259">
                  <c:v>40343</c:v>
                </c:pt>
                <c:pt idx="260">
                  <c:v>40344</c:v>
                </c:pt>
                <c:pt idx="261">
                  <c:v>40345</c:v>
                </c:pt>
                <c:pt idx="262">
                  <c:v>40352</c:v>
                </c:pt>
                <c:pt idx="263">
                  <c:v>40355</c:v>
                </c:pt>
                <c:pt idx="264">
                  <c:v>40361</c:v>
                </c:pt>
                <c:pt idx="265">
                  <c:v>40367</c:v>
                </c:pt>
                <c:pt idx="266">
                  <c:v>40373</c:v>
                </c:pt>
                <c:pt idx="267">
                  <c:v>40379</c:v>
                </c:pt>
                <c:pt idx="268">
                  <c:v>40382</c:v>
                </c:pt>
                <c:pt idx="269">
                  <c:v>40391</c:v>
                </c:pt>
                <c:pt idx="270">
                  <c:v>40395</c:v>
                </c:pt>
                <c:pt idx="271">
                  <c:v>40398</c:v>
                </c:pt>
                <c:pt idx="272">
                  <c:v>40410</c:v>
                </c:pt>
                <c:pt idx="273">
                  <c:v>40413</c:v>
                </c:pt>
                <c:pt idx="274">
                  <c:v>40423</c:v>
                </c:pt>
                <c:pt idx="275">
                  <c:v>40429</c:v>
                </c:pt>
                <c:pt idx="276">
                  <c:v>40430</c:v>
                </c:pt>
                <c:pt idx="277">
                  <c:v>40431</c:v>
                </c:pt>
                <c:pt idx="278">
                  <c:v>40433</c:v>
                </c:pt>
                <c:pt idx="279">
                  <c:v>40445</c:v>
                </c:pt>
                <c:pt idx="280">
                  <c:v>40466</c:v>
                </c:pt>
                <c:pt idx="281">
                  <c:v>40481</c:v>
                </c:pt>
                <c:pt idx="282">
                  <c:v>40488</c:v>
                </c:pt>
                <c:pt idx="283">
                  <c:v>40503</c:v>
                </c:pt>
                <c:pt idx="284">
                  <c:v>40508</c:v>
                </c:pt>
                <c:pt idx="285">
                  <c:v>40510</c:v>
                </c:pt>
                <c:pt idx="286">
                  <c:v>40510</c:v>
                </c:pt>
                <c:pt idx="287">
                  <c:v>40520</c:v>
                </c:pt>
                <c:pt idx="288">
                  <c:v>40525</c:v>
                </c:pt>
                <c:pt idx="289">
                  <c:v>40532</c:v>
                </c:pt>
                <c:pt idx="290">
                  <c:v>40540</c:v>
                </c:pt>
                <c:pt idx="291">
                  <c:v>40551</c:v>
                </c:pt>
                <c:pt idx="292">
                  <c:v>40558</c:v>
                </c:pt>
              </c:numCache>
            </c:numRef>
          </c:xVal>
          <c:yVal>
            <c:numRef>
              <c:f>Sheet1!$B$2:$B$294</c:f>
              <c:numCache>
                <c:formatCode>General</c:formatCode>
                <c:ptCount val="293"/>
                <c:pt idx="0">
                  <c:v>29142</c:v>
                </c:pt>
                <c:pt idx="1">
                  <c:v>29300</c:v>
                </c:pt>
                <c:pt idx="2">
                  <c:v>29600</c:v>
                </c:pt>
                <c:pt idx="3">
                  <c:v>29895</c:v>
                </c:pt>
                <c:pt idx="4">
                  <c:v>29958</c:v>
                </c:pt>
                <c:pt idx="5">
                  <c:v>30505</c:v>
                </c:pt>
                <c:pt idx="6">
                  <c:v>30636</c:v>
                </c:pt>
                <c:pt idx="7">
                  <c:v>30858</c:v>
                </c:pt>
                <c:pt idx="8">
                  <c:v>30979</c:v>
                </c:pt>
                <c:pt idx="9">
                  <c:v>31136</c:v>
                </c:pt>
                <c:pt idx="10">
                  <c:v>31427</c:v>
                </c:pt>
                <c:pt idx="11">
                  <c:v>31661</c:v>
                </c:pt>
                <c:pt idx="12">
                  <c:v>31859</c:v>
                </c:pt>
                <c:pt idx="13">
                  <c:v>31992</c:v>
                </c:pt>
                <c:pt idx="14">
                  <c:v>32274</c:v>
                </c:pt>
                <c:pt idx="15">
                  <c:v>32562</c:v>
                </c:pt>
                <c:pt idx="16">
                  <c:v>32791</c:v>
                </c:pt>
                <c:pt idx="17">
                  <c:v>32882</c:v>
                </c:pt>
                <c:pt idx="18">
                  <c:v>33194</c:v>
                </c:pt>
                <c:pt idx="19">
                  <c:v>33208</c:v>
                </c:pt>
                <c:pt idx="20">
                  <c:v>33465</c:v>
                </c:pt>
                <c:pt idx="21">
                  <c:v>33617</c:v>
                </c:pt>
                <c:pt idx="22">
                  <c:v>33739</c:v>
                </c:pt>
                <c:pt idx="23">
                  <c:v>33988</c:v>
                </c:pt>
                <c:pt idx="24">
                  <c:v>34125</c:v>
                </c:pt>
                <c:pt idx="25">
                  <c:v>34301</c:v>
                </c:pt>
                <c:pt idx="26">
                  <c:v>34436</c:v>
                </c:pt>
                <c:pt idx="27">
                  <c:v>34668</c:v>
                </c:pt>
                <c:pt idx="28">
                  <c:v>34906</c:v>
                </c:pt>
                <c:pt idx="29">
                  <c:v>35045</c:v>
                </c:pt>
                <c:pt idx="30">
                  <c:v>35202</c:v>
                </c:pt>
                <c:pt idx="31">
                  <c:v>35310</c:v>
                </c:pt>
                <c:pt idx="32">
                  <c:v>35381</c:v>
                </c:pt>
                <c:pt idx="33">
                  <c:v>35726</c:v>
                </c:pt>
                <c:pt idx="34">
                  <c:v>35882</c:v>
                </c:pt>
                <c:pt idx="35">
                  <c:v>36031</c:v>
                </c:pt>
                <c:pt idx="36">
                  <c:v>36183</c:v>
                </c:pt>
                <c:pt idx="37">
                  <c:v>36325</c:v>
                </c:pt>
                <c:pt idx="38">
                  <c:v>36466</c:v>
                </c:pt>
                <c:pt idx="39">
                  <c:v>36601</c:v>
                </c:pt>
                <c:pt idx="40">
                  <c:v>36759</c:v>
                </c:pt>
                <c:pt idx="41">
                  <c:v>37054</c:v>
                </c:pt>
                <c:pt idx="42">
                  <c:v>37166</c:v>
                </c:pt>
                <c:pt idx="43">
                  <c:v>37335</c:v>
                </c:pt>
                <c:pt idx="44">
                  <c:v>37474</c:v>
                </c:pt>
                <c:pt idx="45">
                  <c:v>37707</c:v>
                </c:pt>
                <c:pt idx="46">
                  <c:v>37788</c:v>
                </c:pt>
                <c:pt idx="47">
                  <c:v>37974</c:v>
                </c:pt>
                <c:pt idx="48">
                  <c:v>38030</c:v>
                </c:pt>
                <c:pt idx="49">
                  <c:v>38281</c:v>
                </c:pt>
                <c:pt idx="50">
                  <c:v>38514</c:v>
                </c:pt>
                <c:pt idx="51">
                  <c:v>38609</c:v>
                </c:pt>
                <c:pt idx="52">
                  <c:v>38957</c:v>
                </c:pt>
                <c:pt idx="53">
                  <c:v>39078</c:v>
                </c:pt>
                <c:pt idx="54">
                  <c:v>39110</c:v>
                </c:pt>
                <c:pt idx="55">
                  <c:v>39430</c:v>
                </c:pt>
                <c:pt idx="56">
                  <c:v>39651</c:v>
                </c:pt>
                <c:pt idx="57">
                  <c:v>39949</c:v>
                </c:pt>
                <c:pt idx="58">
                  <c:v>40235</c:v>
                </c:pt>
                <c:pt idx="59">
                  <c:v>40581</c:v>
                </c:pt>
                <c:pt idx="60">
                  <c:v>40739</c:v>
                </c:pt>
                <c:pt idx="61">
                  <c:v>41092</c:v>
                </c:pt>
                <c:pt idx="62">
                  <c:v>41252</c:v>
                </c:pt>
                <c:pt idx="63">
                  <c:v>41617</c:v>
                </c:pt>
                <c:pt idx="64">
                  <c:v>42025</c:v>
                </c:pt>
                <c:pt idx="65">
                  <c:v>42165</c:v>
                </c:pt>
                <c:pt idx="66">
                  <c:v>42569</c:v>
                </c:pt>
                <c:pt idx="67">
                  <c:v>42607</c:v>
                </c:pt>
                <c:pt idx="68">
                  <c:v>43007</c:v>
                </c:pt>
                <c:pt idx="69">
                  <c:v>43022</c:v>
                </c:pt>
                <c:pt idx="70">
                  <c:v>43325</c:v>
                </c:pt>
                <c:pt idx="71">
                  <c:v>43577</c:v>
                </c:pt>
                <c:pt idx="72">
                  <c:v>43762</c:v>
                </c:pt>
                <c:pt idx="73">
                  <c:v>43986</c:v>
                </c:pt>
                <c:pt idx="74">
                  <c:v>44218</c:v>
                </c:pt>
                <c:pt idx="75">
                  <c:v>44604</c:v>
                </c:pt>
                <c:pt idx="76">
                  <c:v>44750</c:v>
                </c:pt>
                <c:pt idx="77">
                  <c:v>44852</c:v>
                </c:pt>
                <c:pt idx="78">
                  <c:v>45065</c:v>
                </c:pt>
                <c:pt idx="79">
                  <c:v>45375</c:v>
                </c:pt>
                <c:pt idx="80">
                  <c:v>45576</c:v>
                </c:pt>
                <c:pt idx="81">
                  <c:v>45681</c:v>
                </c:pt>
                <c:pt idx="82">
                  <c:v>45874</c:v>
                </c:pt>
                <c:pt idx="83">
                  <c:v>45987</c:v>
                </c:pt>
                <c:pt idx="84">
                  <c:v>46097</c:v>
                </c:pt>
                <c:pt idx="85">
                  <c:v>46255</c:v>
                </c:pt>
                <c:pt idx="86">
                  <c:v>46361</c:v>
                </c:pt>
                <c:pt idx="87">
                  <c:v>46497</c:v>
                </c:pt>
                <c:pt idx="88">
                  <c:v>46610</c:v>
                </c:pt>
                <c:pt idx="89">
                  <c:v>46718</c:v>
                </c:pt>
                <c:pt idx="90">
                  <c:v>46863</c:v>
                </c:pt>
                <c:pt idx="91">
                  <c:v>46980</c:v>
                </c:pt>
                <c:pt idx="92">
                  <c:v>47089</c:v>
                </c:pt>
                <c:pt idx="93">
                  <c:v>47211</c:v>
                </c:pt>
                <c:pt idx="94">
                  <c:v>47327</c:v>
                </c:pt>
                <c:pt idx="95">
                  <c:v>47459</c:v>
                </c:pt>
                <c:pt idx="96">
                  <c:v>47577</c:v>
                </c:pt>
                <c:pt idx="97">
                  <c:v>47695</c:v>
                </c:pt>
                <c:pt idx="98">
                  <c:v>47826</c:v>
                </c:pt>
                <c:pt idx="99">
                  <c:v>47947</c:v>
                </c:pt>
                <c:pt idx="100">
                  <c:v>48085</c:v>
                </c:pt>
                <c:pt idx="101">
                  <c:v>48170</c:v>
                </c:pt>
                <c:pt idx="102">
                  <c:v>48498</c:v>
                </c:pt>
                <c:pt idx="103">
                  <c:v>48530</c:v>
                </c:pt>
                <c:pt idx="104">
                  <c:v>48837</c:v>
                </c:pt>
                <c:pt idx="105">
                  <c:v>48949</c:v>
                </c:pt>
                <c:pt idx="106">
                  <c:v>49054</c:v>
                </c:pt>
                <c:pt idx="107">
                  <c:v>49145</c:v>
                </c:pt>
                <c:pt idx="108">
                  <c:v>49315</c:v>
                </c:pt>
                <c:pt idx="109">
                  <c:v>49459</c:v>
                </c:pt>
                <c:pt idx="110">
                  <c:v>49573</c:v>
                </c:pt>
                <c:pt idx="111">
                  <c:v>49640</c:v>
                </c:pt>
                <c:pt idx="112">
                  <c:v>49840</c:v>
                </c:pt>
                <c:pt idx="113">
                  <c:v>50000</c:v>
                </c:pt>
                <c:pt idx="114">
                  <c:v>50052</c:v>
                </c:pt>
                <c:pt idx="115">
                  <c:v>50055</c:v>
                </c:pt>
                <c:pt idx="116">
                  <c:v>50366</c:v>
                </c:pt>
                <c:pt idx="117">
                  <c:v>50494</c:v>
                </c:pt>
                <c:pt idx="118">
                  <c:v>50596</c:v>
                </c:pt>
                <c:pt idx="119">
                  <c:v>50713</c:v>
                </c:pt>
                <c:pt idx="120">
                  <c:v>50794</c:v>
                </c:pt>
                <c:pt idx="121">
                  <c:v>50887</c:v>
                </c:pt>
                <c:pt idx="122">
                  <c:v>50972</c:v>
                </c:pt>
                <c:pt idx="123">
                  <c:v>51059</c:v>
                </c:pt>
                <c:pt idx="124">
                  <c:v>51181</c:v>
                </c:pt>
                <c:pt idx="125">
                  <c:v>51273</c:v>
                </c:pt>
                <c:pt idx="126">
                  <c:v>51333</c:v>
                </c:pt>
                <c:pt idx="127">
                  <c:v>51431</c:v>
                </c:pt>
                <c:pt idx="128">
                  <c:v>51500</c:v>
                </c:pt>
                <c:pt idx="129">
                  <c:v>51622</c:v>
                </c:pt>
                <c:pt idx="130">
                  <c:v>51706</c:v>
                </c:pt>
                <c:pt idx="131">
                  <c:v>52484</c:v>
                </c:pt>
                <c:pt idx="132">
                  <c:v>52740</c:v>
                </c:pt>
                <c:pt idx="133">
                  <c:v>52836</c:v>
                </c:pt>
                <c:pt idx="134">
                  <c:v>52896</c:v>
                </c:pt>
                <c:pt idx="135">
                  <c:v>53010</c:v>
                </c:pt>
                <c:pt idx="136">
                  <c:v>53177</c:v>
                </c:pt>
                <c:pt idx="137">
                  <c:v>53266</c:v>
                </c:pt>
                <c:pt idx="138">
                  <c:v>53617</c:v>
                </c:pt>
                <c:pt idx="139">
                  <c:v>53720</c:v>
                </c:pt>
                <c:pt idx="140">
                  <c:v>53827</c:v>
                </c:pt>
                <c:pt idx="141">
                  <c:v>53921</c:v>
                </c:pt>
                <c:pt idx="142">
                  <c:v>53957</c:v>
                </c:pt>
                <c:pt idx="143">
                  <c:v>54283</c:v>
                </c:pt>
                <c:pt idx="144">
                  <c:v>54365</c:v>
                </c:pt>
                <c:pt idx="145">
                  <c:v>54517</c:v>
                </c:pt>
                <c:pt idx="146">
                  <c:v>54638</c:v>
                </c:pt>
                <c:pt idx="147">
                  <c:v>54708</c:v>
                </c:pt>
                <c:pt idx="148">
                  <c:v>54871</c:v>
                </c:pt>
                <c:pt idx="149">
                  <c:v>55109</c:v>
                </c:pt>
                <c:pt idx="150">
                  <c:v>55383</c:v>
                </c:pt>
                <c:pt idx="151">
                  <c:v>55552</c:v>
                </c:pt>
                <c:pt idx="152">
                  <c:v>55708</c:v>
                </c:pt>
                <c:pt idx="153">
                  <c:v>55809</c:v>
                </c:pt>
                <c:pt idx="154">
                  <c:v>56000</c:v>
                </c:pt>
                <c:pt idx="155">
                  <c:v>56269</c:v>
                </c:pt>
                <c:pt idx="156">
                  <c:v>56461</c:v>
                </c:pt>
                <c:pt idx="157">
                  <c:v>56521</c:v>
                </c:pt>
                <c:pt idx="158">
                  <c:v>56726</c:v>
                </c:pt>
                <c:pt idx="159">
                  <c:v>57016</c:v>
                </c:pt>
                <c:pt idx="160">
                  <c:v>57192</c:v>
                </c:pt>
                <c:pt idx="161">
                  <c:v>57407</c:v>
                </c:pt>
                <c:pt idx="162">
                  <c:v>57672</c:v>
                </c:pt>
                <c:pt idx="163">
                  <c:v>57909</c:v>
                </c:pt>
                <c:pt idx="164">
                  <c:v>58127</c:v>
                </c:pt>
                <c:pt idx="165">
                  <c:v>58406</c:v>
                </c:pt>
                <c:pt idx="166">
                  <c:v>58452</c:v>
                </c:pt>
                <c:pt idx="167">
                  <c:v>58756</c:v>
                </c:pt>
                <c:pt idx="168">
                  <c:v>58913</c:v>
                </c:pt>
                <c:pt idx="169">
                  <c:v>59063</c:v>
                </c:pt>
                <c:pt idx="170">
                  <c:v>59240</c:v>
                </c:pt>
                <c:pt idx="171">
                  <c:v>59400</c:v>
                </c:pt>
                <c:pt idx="172">
                  <c:v>59611</c:v>
                </c:pt>
                <c:pt idx="173">
                  <c:v>59773</c:v>
                </c:pt>
                <c:pt idx="174">
                  <c:v>60000</c:v>
                </c:pt>
                <c:pt idx="175">
                  <c:v>60503</c:v>
                </c:pt>
                <c:pt idx="176">
                  <c:v>60666</c:v>
                </c:pt>
                <c:pt idx="177">
                  <c:v>60841</c:v>
                </c:pt>
                <c:pt idx="178">
                  <c:v>61031</c:v>
                </c:pt>
                <c:pt idx="179">
                  <c:v>61366</c:v>
                </c:pt>
                <c:pt idx="180">
                  <c:v>61757</c:v>
                </c:pt>
                <c:pt idx="181">
                  <c:v>61913</c:v>
                </c:pt>
                <c:pt idx="182">
                  <c:v>62102</c:v>
                </c:pt>
                <c:pt idx="183">
                  <c:v>62132</c:v>
                </c:pt>
                <c:pt idx="184">
                  <c:v>62383</c:v>
                </c:pt>
                <c:pt idx="185">
                  <c:v>62650</c:v>
                </c:pt>
                <c:pt idx="186">
                  <c:v>62785</c:v>
                </c:pt>
                <c:pt idx="187">
                  <c:v>62975</c:v>
                </c:pt>
                <c:pt idx="188">
                  <c:v>63138</c:v>
                </c:pt>
                <c:pt idx="189">
                  <c:v>63238</c:v>
                </c:pt>
                <c:pt idx="190">
                  <c:v>63456</c:v>
                </c:pt>
                <c:pt idx="191">
                  <c:v>63646</c:v>
                </c:pt>
                <c:pt idx="192">
                  <c:v>63785</c:v>
                </c:pt>
                <c:pt idx="193">
                  <c:v>63977</c:v>
                </c:pt>
                <c:pt idx="194">
                  <c:v>64149</c:v>
                </c:pt>
                <c:pt idx="195">
                  <c:v>64300</c:v>
                </c:pt>
                <c:pt idx="196">
                  <c:v>64429</c:v>
                </c:pt>
                <c:pt idx="197">
                  <c:v>64747</c:v>
                </c:pt>
                <c:pt idx="198">
                  <c:v>64920</c:v>
                </c:pt>
                <c:pt idx="199">
                  <c:v>65235</c:v>
                </c:pt>
                <c:pt idx="200">
                  <c:v>65383</c:v>
                </c:pt>
                <c:pt idx="201">
                  <c:v>65460</c:v>
                </c:pt>
                <c:pt idx="202">
                  <c:v>65753</c:v>
                </c:pt>
                <c:pt idx="203">
                  <c:v>65854</c:v>
                </c:pt>
                <c:pt idx="204">
                  <c:v>65928</c:v>
                </c:pt>
                <c:pt idx="205">
                  <c:v>66066</c:v>
                </c:pt>
                <c:pt idx="206">
                  <c:v>66341</c:v>
                </c:pt>
                <c:pt idx="207">
                  <c:v>66510</c:v>
                </c:pt>
                <c:pt idx="208">
                  <c:v>66678</c:v>
                </c:pt>
                <c:pt idx="209">
                  <c:v>67014</c:v>
                </c:pt>
                <c:pt idx="210">
                  <c:v>67204</c:v>
                </c:pt>
                <c:pt idx="211">
                  <c:v>67285</c:v>
                </c:pt>
                <c:pt idx="212">
                  <c:v>67310</c:v>
                </c:pt>
                <c:pt idx="213">
                  <c:v>67451</c:v>
                </c:pt>
                <c:pt idx="214">
                  <c:v>67660</c:v>
                </c:pt>
                <c:pt idx="215">
                  <c:v>67742</c:v>
                </c:pt>
                <c:pt idx="216">
                  <c:v>67895</c:v>
                </c:pt>
                <c:pt idx="217">
                  <c:v>68055</c:v>
                </c:pt>
                <c:pt idx="218">
                  <c:v>68175</c:v>
                </c:pt>
                <c:pt idx="219">
                  <c:v>68269</c:v>
                </c:pt>
                <c:pt idx="220">
                  <c:v>68476</c:v>
                </c:pt>
                <c:pt idx="221">
                  <c:v>68592</c:v>
                </c:pt>
                <c:pt idx="222">
                  <c:v>68858</c:v>
                </c:pt>
                <c:pt idx="223">
                  <c:v>69139</c:v>
                </c:pt>
                <c:pt idx="224">
                  <c:v>69217</c:v>
                </c:pt>
                <c:pt idx="225">
                  <c:v>69437</c:v>
                </c:pt>
                <c:pt idx="226">
                  <c:v>69529</c:v>
                </c:pt>
                <c:pt idx="227">
                  <c:v>69674</c:v>
                </c:pt>
                <c:pt idx="228">
                  <c:v>69948</c:v>
                </c:pt>
                <c:pt idx="229">
                  <c:v>70046</c:v>
                </c:pt>
                <c:pt idx="230">
                  <c:v>70172</c:v>
                </c:pt>
                <c:pt idx="231">
                  <c:v>70194</c:v>
                </c:pt>
                <c:pt idx="232">
                  <c:v>70494</c:v>
                </c:pt>
                <c:pt idx="233">
                  <c:v>70611</c:v>
                </c:pt>
                <c:pt idx="234">
                  <c:v>70731</c:v>
                </c:pt>
                <c:pt idx="235">
                  <c:v>70853</c:v>
                </c:pt>
                <c:pt idx="236">
                  <c:v>70875</c:v>
                </c:pt>
                <c:pt idx="237">
                  <c:v>71184</c:v>
                </c:pt>
                <c:pt idx="238">
                  <c:v>71286</c:v>
                </c:pt>
                <c:pt idx="239">
                  <c:v>71370</c:v>
                </c:pt>
                <c:pt idx="240">
                  <c:v>71596</c:v>
                </c:pt>
                <c:pt idx="241">
                  <c:v>71843</c:v>
                </c:pt>
                <c:pt idx="242">
                  <c:v>71955</c:v>
                </c:pt>
                <c:pt idx="243">
                  <c:v>72064</c:v>
                </c:pt>
                <c:pt idx="244">
                  <c:v>72282</c:v>
                </c:pt>
                <c:pt idx="245">
                  <c:v>72588</c:v>
                </c:pt>
                <c:pt idx="246">
                  <c:v>72780</c:v>
                </c:pt>
                <c:pt idx="247">
                  <c:v>72881</c:v>
                </c:pt>
                <c:pt idx="248">
                  <c:v>73084</c:v>
                </c:pt>
                <c:pt idx="249">
                  <c:v>73255</c:v>
                </c:pt>
                <c:pt idx="250">
                  <c:v>73387</c:v>
                </c:pt>
                <c:pt idx="251">
                  <c:v>73512</c:v>
                </c:pt>
                <c:pt idx="252">
                  <c:v>73664</c:v>
                </c:pt>
                <c:pt idx="253">
                  <c:v>73768</c:v>
                </c:pt>
                <c:pt idx="254">
                  <c:v>73896</c:v>
                </c:pt>
                <c:pt idx="255">
                  <c:v>74031</c:v>
                </c:pt>
                <c:pt idx="256">
                  <c:v>74145</c:v>
                </c:pt>
                <c:pt idx="257">
                  <c:v>74207</c:v>
                </c:pt>
                <c:pt idx="258">
                  <c:v>74587</c:v>
                </c:pt>
                <c:pt idx="259">
                  <c:v>74795</c:v>
                </c:pt>
                <c:pt idx="260">
                  <c:v>75100</c:v>
                </c:pt>
                <c:pt idx="261">
                  <c:v>75386</c:v>
                </c:pt>
                <c:pt idx="262">
                  <c:v>75751</c:v>
                </c:pt>
                <c:pt idx="263">
                  <c:v>75923</c:v>
                </c:pt>
                <c:pt idx="264">
                  <c:v>76051</c:v>
                </c:pt>
                <c:pt idx="265">
                  <c:v>76176</c:v>
                </c:pt>
                <c:pt idx="266">
                  <c:v>76310</c:v>
                </c:pt>
                <c:pt idx="267">
                  <c:v>76439</c:v>
                </c:pt>
                <c:pt idx="268">
                  <c:v>76576</c:v>
                </c:pt>
                <c:pt idx="269">
                  <c:v>76690</c:v>
                </c:pt>
                <c:pt idx="270">
                  <c:v>76747</c:v>
                </c:pt>
                <c:pt idx="271">
                  <c:v>77015</c:v>
                </c:pt>
                <c:pt idx="272">
                  <c:v>77289</c:v>
                </c:pt>
                <c:pt idx="273">
                  <c:v>77392</c:v>
                </c:pt>
                <c:pt idx="274">
                  <c:v>77701</c:v>
                </c:pt>
                <c:pt idx="275">
                  <c:v>77827</c:v>
                </c:pt>
                <c:pt idx="276">
                  <c:v>77847</c:v>
                </c:pt>
                <c:pt idx="277">
                  <c:v>78217</c:v>
                </c:pt>
                <c:pt idx="278">
                  <c:v>78359</c:v>
                </c:pt>
                <c:pt idx="279">
                  <c:v>78506</c:v>
                </c:pt>
                <c:pt idx="280">
                  <c:v>78633</c:v>
                </c:pt>
                <c:pt idx="281">
                  <c:v>78757</c:v>
                </c:pt>
                <c:pt idx="282">
                  <c:v>78869</c:v>
                </c:pt>
                <c:pt idx="283">
                  <c:v>78993</c:v>
                </c:pt>
                <c:pt idx="284">
                  <c:v>79113</c:v>
                </c:pt>
                <c:pt idx="285">
                  <c:v>79150</c:v>
                </c:pt>
                <c:pt idx="286">
                  <c:v>79398</c:v>
                </c:pt>
                <c:pt idx="287">
                  <c:v>79575</c:v>
                </c:pt>
                <c:pt idx="288">
                  <c:v>79681</c:v>
                </c:pt>
                <c:pt idx="289">
                  <c:v>79793</c:v>
                </c:pt>
                <c:pt idx="290">
                  <c:v>79912</c:v>
                </c:pt>
                <c:pt idx="291">
                  <c:v>80013</c:v>
                </c:pt>
                <c:pt idx="292">
                  <c:v>80110</c:v>
                </c:pt>
              </c:numCache>
            </c:numRef>
          </c:yVal>
          <c:smooth val="1"/>
        </c:ser>
        <c:axId val="40289792"/>
        <c:axId val="40291328"/>
      </c:scatterChart>
      <c:valAx>
        <c:axId val="40289792"/>
        <c:scaling>
          <c:orientation val="minMax"/>
        </c:scaling>
        <c:axPos val="b"/>
        <c:numFmt formatCode="m/d/yyyy" sourceLinked="1"/>
        <c:tickLblPos val="nextTo"/>
        <c:crossAx val="40291328"/>
        <c:crosses val="autoZero"/>
        <c:crossBetween val="midCat"/>
      </c:valAx>
      <c:valAx>
        <c:axId val="40291328"/>
        <c:scaling>
          <c:orientation val="minMax"/>
          <c:min val="25000"/>
        </c:scaling>
        <c:axPos val="l"/>
        <c:majorGridlines/>
        <c:numFmt formatCode="General" sourceLinked="1"/>
        <c:tickLblPos val="nextTo"/>
        <c:crossAx val="402897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Miles/Day (2 pt Resolution)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2474740244246349E-2"/>
          <c:y val="0.10768409227157551"/>
          <c:w val="0.91086683586039352"/>
          <c:h val="0.86390254960932189"/>
        </c:manualLayout>
      </c:layout>
      <c:scatterChart>
        <c:scatterStyle val="smoothMarker"/>
        <c:ser>
          <c:idx val="0"/>
          <c:order val="0"/>
          <c:tx>
            <c:strRef>
              <c:f>Sheet1!$G$1</c:f>
              <c:strCache>
                <c:ptCount val="1"/>
                <c:pt idx="0">
                  <c:v>Miles/Day (2)</c:v>
                </c:pt>
              </c:strCache>
            </c:strRef>
          </c:tx>
          <c:marker>
            <c:symbol val="none"/>
          </c:marker>
          <c:xVal>
            <c:numRef>
              <c:f>Sheet1!$A$2:$A$294</c:f>
              <c:numCache>
                <c:formatCode>m/d/yyyy</c:formatCode>
                <c:ptCount val="293"/>
                <c:pt idx="0">
                  <c:v>38796</c:v>
                </c:pt>
                <c:pt idx="1">
                  <c:v>38799</c:v>
                </c:pt>
                <c:pt idx="2">
                  <c:v>38801</c:v>
                </c:pt>
                <c:pt idx="3">
                  <c:v>38809</c:v>
                </c:pt>
                <c:pt idx="4">
                  <c:v>38831</c:v>
                </c:pt>
                <c:pt idx="5">
                  <c:v>38849</c:v>
                </c:pt>
                <c:pt idx="6">
                  <c:v>38856</c:v>
                </c:pt>
                <c:pt idx="7">
                  <c:v>38868</c:v>
                </c:pt>
                <c:pt idx="8">
                  <c:v>38874</c:v>
                </c:pt>
                <c:pt idx="9">
                  <c:v>38881</c:v>
                </c:pt>
                <c:pt idx="10">
                  <c:v>38892</c:v>
                </c:pt>
                <c:pt idx="11">
                  <c:v>38906</c:v>
                </c:pt>
                <c:pt idx="12">
                  <c:v>38919</c:v>
                </c:pt>
                <c:pt idx="13">
                  <c:v>38925</c:v>
                </c:pt>
                <c:pt idx="14">
                  <c:v>38936</c:v>
                </c:pt>
                <c:pt idx="15">
                  <c:v>38947</c:v>
                </c:pt>
                <c:pt idx="16">
                  <c:v>38961</c:v>
                </c:pt>
                <c:pt idx="17">
                  <c:v>38967</c:v>
                </c:pt>
                <c:pt idx="18">
                  <c:v>38982</c:v>
                </c:pt>
                <c:pt idx="19">
                  <c:v>38985</c:v>
                </c:pt>
                <c:pt idx="20">
                  <c:v>38998</c:v>
                </c:pt>
                <c:pt idx="21">
                  <c:v>39006</c:v>
                </c:pt>
                <c:pt idx="22">
                  <c:v>39017</c:v>
                </c:pt>
                <c:pt idx="23">
                  <c:v>39034</c:v>
                </c:pt>
                <c:pt idx="24">
                  <c:v>39044</c:v>
                </c:pt>
                <c:pt idx="25">
                  <c:v>39050</c:v>
                </c:pt>
                <c:pt idx="26">
                  <c:v>39060</c:v>
                </c:pt>
                <c:pt idx="27">
                  <c:v>39073</c:v>
                </c:pt>
                <c:pt idx="28">
                  <c:v>39084</c:v>
                </c:pt>
                <c:pt idx="29">
                  <c:v>39091</c:v>
                </c:pt>
                <c:pt idx="30">
                  <c:v>39099</c:v>
                </c:pt>
                <c:pt idx="31">
                  <c:v>39108</c:v>
                </c:pt>
                <c:pt idx="32">
                  <c:v>39110</c:v>
                </c:pt>
                <c:pt idx="33">
                  <c:v>39122</c:v>
                </c:pt>
                <c:pt idx="34">
                  <c:v>39133</c:v>
                </c:pt>
                <c:pt idx="35">
                  <c:v>39141</c:v>
                </c:pt>
                <c:pt idx="36">
                  <c:v>39148</c:v>
                </c:pt>
                <c:pt idx="37">
                  <c:v>39155</c:v>
                </c:pt>
                <c:pt idx="38">
                  <c:v>39161</c:v>
                </c:pt>
                <c:pt idx="39">
                  <c:v>39168</c:v>
                </c:pt>
                <c:pt idx="40">
                  <c:v>39173</c:v>
                </c:pt>
                <c:pt idx="41">
                  <c:v>39187</c:v>
                </c:pt>
                <c:pt idx="42">
                  <c:v>39190</c:v>
                </c:pt>
                <c:pt idx="43">
                  <c:v>39197</c:v>
                </c:pt>
                <c:pt idx="44">
                  <c:v>39202</c:v>
                </c:pt>
                <c:pt idx="45">
                  <c:v>39210</c:v>
                </c:pt>
                <c:pt idx="46">
                  <c:v>39213</c:v>
                </c:pt>
                <c:pt idx="47">
                  <c:v>39215</c:v>
                </c:pt>
                <c:pt idx="48">
                  <c:v>39217</c:v>
                </c:pt>
                <c:pt idx="49">
                  <c:v>39223</c:v>
                </c:pt>
                <c:pt idx="50">
                  <c:v>39231</c:v>
                </c:pt>
                <c:pt idx="51">
                  <c:v>39234</c:v>
                </c:pt>
                <c:pt idx="52">
                  <c:v>39243</c:v>
                </c:pt>
                <c:pt idx="53">
                  <c:v>39249</c:v>
                </c:pt>
                <c:pt idx="54">
                  <c:v>39250</c:v>
                </c:pt>
                <c:pt idx="55">
                  <c:v>39263</c:v>
                </c:pt>
                <c:pt idx="56">
                  <c:v>39264</c:v>
                </c:pt>
                <c:pt idx="57">
                  <c:v>39276</c:v>
                </c:pt>
                <c:pt idx="58">
                  <c:v>39285</c:v>
                </c:pt>
                <c:pt idx="59">
                  <c:v>39285</c:v>
                </c:pt>
                <c:pt idx="60">
                  <c:v>39290</c:v>
                </c:pt>
                <c:pt idx="61">
                  <c:v>39297</c:v>
                </c:pt>
                <c:pt idx="62">
                  <c:v>39303</c:v>
                </c:pt>
                <c:pt idx="63">
                  <c:v>39306</c:v>
                </c:pt>
                <c:pt idx="64">
                  <c:v>39313</c:v>
                </c:pt>
                <c:pt idx="65">
                  <c:v>39320</c:v>
                </c:pt>
                <c:pt idx="66">
                  <c:v>39325</c:v>
                </c:pt>
                <c:pt idx="67">
                  <c:v>39325</c:v>
                </c:pt>
                <c:pt idx="68">
                  <c:v>39326</c:v>
                </c:pt>
                <c:pt idx="69">
                  <c:v>39326</c:v>
                </c:pt>
                <c:pt idx="70">
                  <c:v>39328</c:v>
                </c:pt>
                <c:pt idx="71">
                  <c:v>39329</c:v>
                </c:pt>
                <c:pt idx="72">
                  <c:v>39332</c:v>
                </c:pt>
                <c:pt idx="73">
                  <c:v>39334</c:v>
                </c:pt>
                <c:pt idx="74">
                  <c:v>39339</c:v>
                </c:pt>
                <c:pt idx="75">
                  <c:v>39341</c:v>
                </c:pt>
                <c:pt idx="76">
                  <c:v>39346</c:v>
                </c:pt>
                <c:pt idx="77">
                  <c:v>39349</c:v>
                </c:pt>
                <c:pt idx="78">
                  <c:v>39353</c:v>
                </c:pt>
                <c:pt idx="79">
                  <c:v>39356</c:v>
                </c:pt>
                <c:pt idx="80">
                  <c:v>39363</c:v>
                </c:pt>
                <c:pt idx="81">
                  <c:v>39366</c:v>
                </c:pt>
                <c:pt idx="82">
                  <c:v>39371</c:v>
                </c:pt>
                <c:pt idx="83">
                  <c:v>39379</c:v>
                </c:pt>
                <c:pt idx="84">
                  <c:v>39392</c:v>
                </c:pt>
                <c:pt idx="85">
                  <c:v>39402</c:v>
                </c:pt>
                <c:pt idx="86">
                  <c:v>39405</c:v>
                </c:pt>
                <c:pt idx="87">
                  <c:v>39413</c:v>
                </c:pt>
                <c:pt idx="88">
                  <c:v>39417</c:v>
                </c:pt>
                <c:pt idx="89">
                  <c:v>39422</c:v>
                </c:pt>
                <c:pt idx="90">
                  <c:v>39432</c:v>
                </c:pt>
                <c:pt idx="91">
                  <c:v>39436</c:v>
                </c:pt>
                <c:pt idx="92">
                  <c:v>39444</c:v>
                </c:pt>
                <c:pt idx="93">
                  <c:v>39450</c:v>
                </c:pt>
                <c:pt idx="94">
                  <c:v>39454</c:v>
                </c:pt>
                <c:pt idx="95">
                  <c:v>39457</c:v>
                </c:pt>
                <c:pt idx="96">
                  <c:v>39462</c:v>
                </c:pt>
                <c:pt idx="97">
                  <c:v>39469</c:v>
                </c:pt>
                <c:pt idx="98">
                  <c:v>39475</c:v>
                </c:pt>
                <c:pt idx="99">
                  <c:v>39479</c:v>
                </c:pt>
                <c:pt idx="100">
                  <c:v>39483</c:v>
                </c:pt>
                <c:pt idx="101">
                  <c:v>39487</c:v>
                </c:pt>
                <c:pt idx="102">
                  <c:v>39503</c:v>
                </c:pt>
                <c:pt idx="103">
                  <c:v>39507</c:v>
                </c:pt>
                <c:pt idx="104">
                  <c:v>39517</c:v>
                </c:pt>
                <c:pt idx="105">
                  <c:v>39520</c:v>
                </c:pt>
                <c:pt idx="106">
                  <c:v>39525</c:v>
                </c:pt>
                <c:pt idx="107">
                  <c:v>39529</c:v>
                </c:pt>
                <c:pt idx="108">
                  <c:v>39532</c:v>
                </c:pt>
                <c:pt idx="109">
                  <c:v>39539</c:v>
                </c:pt>
                <c:pt idx="110">
                  <c:v>39545</c:v>
                </c:pt>
                <c:pt idx="111">
                  <c:v>39549</c:v>
                </c:pt>
                <c:pt idx="112">
                  <c:v>39551</c:v>
                </c:pt>
                <c:pt idx="113">
                  <c:v>39554</c:v>
                </c:pt>
                <c:pt idx="114">
                  <c:v>39556</c:v>
                </c:pt>
                <c:pt idx="115">
                  <c:v>39557</c:v>
                </c:pt>
                <c:pt idx="116">
                  <c:v>39563</c:v>
                </c:pt>
                <c:pt idx="117">
                  <c:v>39570</c:v>
                </c:pt>
                <c:pt idx="118">
                  <c:v>39572</c:v>
                </c:pt>
                <c:pt idx="119">
                  <c:v>39590</c:v>
                </c:pt>
                <c:pt idx="120">
                  <c:v>39596</c:v>
                </c:pt>
                <c:pt idx="121">
                  <c:v>39605</c:v>
                </c:pt>
                <c:pt idx="122">
                  <c:v>39607</c:v>
                </c:pt>
                <c:pt idx="123">
                  <c:v>39615</c:v>
                </c:pt>
                <c:pt idx="124">
                  <c:v>39628</c:v>
                </c:pt>
                <c:pt idx="125">
                  <c:v>39631</c:v>
                </c:pt>
                <c:pt idx="126">
                  <c:v>39634</c:v>
                </c:pt>
                <c:pt idx="127">
                  <c:v>39639</c:v>
                </c:pt>
                <c:pt idx="128">
                  <c:v>39642</c:v>
                </c:pt>
                <c:pt idx="129">
                  <c:v>39648</c:v>
                </c:pt>
                <c:pt idx="130">
                  <c:v>39653</c:v>
                </c:pt>
                <c:pt idx="131">
                  <c:v>39668</c:v>
                </c:pt>
                <c:pt idx="132">
                  <c:v>39675</c:v>
                </c:pt>
                <c:pt idx="133">
                  <c:v>39678</c:v>
                </c:pt>
                <c:pt idx="134">
                  <c:v>39683</c:v>
                </c:pt>
                <c:pt idx="135">
                  <c:v>39684</c:v>
                </c:pt>
                <c:pt idx="136">
                  <c:v>39691</c:v>
                </c:pt>
                <c:pt idx="137">
                  <c:v>39696</c:v>
                </c:pt>
                <c:pt idx="138">
                  <c:v>39710</c:v>
                </c:pt>
                <c:pt idx="139">
                  <c:v>39715</c:v>
                </c:pt>
                <c:pt idx="140">
                  <c:v>39722</c:v>
                </c:pt>
                <c:pt idx="141">
                  <c:v>39728</c:v>
                </c:pt>
                <c:pt idx="142">
                  <c:v>39730</c:v>
                </c:pt>
                <c:pt idx="143">
                  <c:v>39740</c:v>
                </c:pt>
                <c:pt idx="144">
                  <c:v>39745</c:v>
                </c:pt>
                <c:pt idx="145">
                  <c:v>39750</c:v>
                </c:pt>
                <c:pt idx="146">
                  <c:v>39756</c:v>
                </c:pt>
                <c:pt idx="147">
                  <c:v>39761</c:v>
                </c:pt>
                <c:pt idx="148">
                  <c:v>39761</c:v>
                </c:pt>
                <c:pt idx="149">
                  <c:v>39775</c:v>
                </c:pt>
                <c:pt idx="150">
                  <c:v>39785</c:v>
                </c:pt>
                <c:pt idx="151">
                  <c:v>39793</c:v>
                </c:pt>
                <c:pt idx="152">
                  <c:v>39801</c:v>
                </c:pt>
                <c:pt idx="153">
                  <c:v>39805</c:v>
                </c:pt>
                <c:pt idx="154">
                  <c:v>39808</c:v>
                </c:pt>
                <c:pt idx="155">
                  <c:v>39817</c:v>
                </c:pt>
                <c:pt idx="156">
                  <c:v>39827</c:v>
                </c:pt>
                <c:pt idx="157">
                  <c:v>39831</c:v>
                </c:pt>
                <c:pt idx="158">
                  <c:v>39832</c:v>
                </c:pt>
                <c:pt idx="159">
                  <c:v>39843</c:v>
                </c:pt>
                <c:pt idx="160">
                  <c:v>39853</c:v>
                </c:pt>
                <c:pt idx="161">
                  <c:v>39865</c:v>
                </c:pt>
                <c:pt idx="162">
                  <c:v>39872</c:v>
                </c:pt>
                <c:pt idx="163">
                  <c:v>39877</c:v>
                </c:pt>
                <c:pt idx="164">
                  <c:v>39879</c:v>
                </c:pt>
                <c:pt idx="165">
                  <c:v>39897</c:v>
                </c:pt>
                <c:pt idx="166">
                  <c:v>39900</c:v>
                </c:pt>
                <c:pt idx="167">
                  <c:v>39911</c:v>
                </c:pt>
                <c:pt idx="168">
                  <c:v>39918</c:v>
                </c:pt>
                <c:pt idx="169">
                  <c:v>39926</c:v>
                </c:pt>
                <c:pt idx="170">
                  <c:v>39933</c:v>
                </c:pt>
                <c:pt idx="171">
                  <c:v>39936</c:v>
                </c:pt>
                <c:pt idx="172">
                  <c:v>39942</c:v>
                </c:pt>
                <c:pt idx="173">
                  <c:v>39949</c:v>
                </c:pt>
                <c:pt idx="174">
                  <c:v>39949</c:v>
                </c:pt>
                <c:pt idx="175">
                  <c:v>39950</c:v>
                </c:pt>
                <c:pt idx="176">
                  <c:v>39954</c:v>
                </c:pt>
                <c:pt idx="177">
                  <c:v>39960</c:v>
                </c:pt>
                <c:pt idx="178">
                  <c:v>39963</c:v>
                </c:pt>
                <c:pt idx="179">
                  <c:v>39964</c:v>
                </c:pt>
                <c:pt idx="180">
                  <c:v>39969</c:v>
                </c:pt>
                <c:pt idx="181">
                  <c:v>39972</c:v>
                </c:pt>
                <c:pt idx="182">
                  <c:v>39976</c:v>
                </c:pt>
                <c:pt idx="183">
                  <c:v>39976</c:v>
                </c:pt>
                <c:pt idx="184">
                  <c:v>39978</c:v>
                </c:pt>
                <c:pt idx="185">
                  <c:v>39980</c:v>
                </c:pt>
                <c:pt idx="186">
                  <c:v>39984</c:v>
                </c:pt>
                <c:pt idx="187">
                  <c:v>39988</c:v>
                </c:pt>
                <c:pt idx="188">
                  <c:v>39990</c:v>
                </c:pt>
                <c:pt idx="189">
                  <c:v>39992</c:v>
                </c:pt>
                <c:pt idx="190">
                  <c:v>39995</c:v>
                </c:pt>
                <c:pt idx="191">
                  <c:v>39999</c:v>
                </c:pt>
                <c:pt idx="192">
                  <c:v>40002</c:v>
                </c:pt>
                <c:pt idx="193">
                  <c:v>40004</c:v>
                </c:pt>
                <c:pt idx="194">
                  <c:v>40008</c:v>
                </c:pt>
                <c:pt idx="195">
                  <c:v>40012</c:v>
                </c:pt>
                <c:pt idx="196">
                  <c:v>40018</c:v>
                </c:pt>
                <c:pt idx="197">
                  <c:v>40032</c:v>
                </c:pt>
                <c:pt idx="198">
                  <c:v>40033</c:v>
                </c:pt>
                <c:pt idx="199">
                  <c:v>40036</c:v>
                </c:pt>
                <c:pt idx="200">
                  <c:v>40036</c:v>
                </c:pt>
                <c:pt idx="201">
                  <c:v>40046</c:v>
                </c:pt>
                <c:pt idx="202">
                  <c:v>40053</c:v>
                </c:pt>
                <c:pt idx="203">
                  <c:v>40057</c:v>
                </c:pt>
                <c:pt idx="204">
                  <c:v>40058</c:v>
                </c:pt>
                <c:pt idx="205">
                  <c:v>40060</c:v>
                </c:pt>
                <c:pt idx="206">
                  <c:v>40063</c:v>
                </c:pt>
                <c:pt idx="207">
                  <c:v>40068</c:v>
                </c:pt>
                <c:pt idx="208">
                  <c:v>40074</c:v>
                </c:pt>
                <c:pt idx="209">
                  <c:v>40080</c:v>
                </c:pt>
                <c:pt idx="210">
                  <c:v>40083</c:v>
                </c:pt>
                <c:pt idx="211">
                  <c:v>40087</c:v>
                </c:pt>
                <c:pt idx="212">
                  <c:v>40090</c:v>
                </c:pt>
                <c:pt idx="213">
                  <c:v>40091</c:v>
                </c:pt>
                <c:pt idx="214">
                  <c:v>40096</c:v>
                </c:pt>
                <c:pt idx="215">
                  <c:v>40099</c:v>
                </c:pt>
                <c:pt idx="216">
                  <c:v>40107</c:v>
                </c:pt>
                <c:pt idx="217">
                  <c:v>40110</c:v>
                </c:pt>
                <c:pt idx="218">
                  <c:v>40115</c:v>
                </c:pt>
                <c:pt idx="219">
                  <c:v>40118</c:v>
                </c:pt>
                <c:pt idx="220">
                  <c:v>40123</c:v>
                </c:pt>
                <c:pt idx="221">
                  <c:v>40128</c:v>
                </c:pt>
                <c:pt idx="222">
                  <c:v>40130</c:v>
                </c:pt>
                <c:pt idx="223">
                  <c:v>40140</c:v>
                </c:pt>
                <c:pt idx="224">
                  <c:v>40146</c:v>
                </c:pt>
                <c:pt idx="225">
                  <c:v>40150</c:v>
                </c:pt>
                <c:pt idx="226">
                  <c:v>40151</c:v>
                </c:pt>
                <c:pt idx="227">
                  <c:v>40159</c:v>
                </c:pt>
                <c:pt idx="228">
                  <c:v>40169</c:v>
                </c:pt>
                <c:pt idx="229">
                  <c:v>40179</c:v>
                </c:pt>
                <c:pt idx="230">
                  <c:v>40186</c:v>
                </c:pt>
                <c:pt idx="231">
                  <c:v>40188</c:v>
                </c:pt>
                <c:pt idx="232">
                  <c:v>40198</c:v>
                </c:pt>
                <c:pt idx="233">
                  <c:v>40207</c:v>
                </c:pt>
                <c:pt idx="234">
                  <c:v>40214</c:v>
                </c:pt>
                <c:pt idx="235">
                  <c:v>40221</c:v>
                </c:pt>
                <c:pt idx="236">
                  <c:v>40224</c:v>
                </c:pt>
                <c:pt idx="237">
                  <c:v>40229</c:v>
                </c:pt>
                <c:pt idx="238">
                  <c:v>40235</c:v>
                </c:pt>
                <c:pt idx="239">
                  <c:v>40237</c:v>
                </c:pt>
                <c:pt idx="240">
                  <c:v>40243</c:v>
                </c:pt>
                <c:pt idx="241">
                  <c:v>40253</c:v>
                </c:pt>
                <c:pt idx="242">
                  <c:v>40257</c:v>
                </c:pt>
                <c:pt idx="243">
                  <c:v>40260</c:v>
                </c:pt>
                <c:pt idx="244">
                  <c:v>40263</c:v>
                </c:pt>
                <c:pt idx="245">
                  <c:v>40265</c:v>
                </c:pt>
                <c:pt idx="246">
                  <c:v>40269</c:v>
                </c:pt>
                <c:pt idx="247">
                  <c:v>40271</c:v>
                </c:pt>
                <c:pt idx="248">
                  <c:v>40282</c:v>
                </c:pt>
                <c:pt idx="249">
                  <c:v>40288</c:v>
                </c:pt>
                <c:pt idx="250">
                  <c:v>40299</c:v>
                </c:pt>
                <c:pt idx="251">
                  <c:v>40307</c:v>
                </c:pt>
                <c:pt idx="252">
                  <c:v>40309</c:v>
                </c:pt>
                <c:pt idx="253">
                  <c:v>40317</c:v>
                </c:pt>
                <c:pt idx="254">
                  <c:v>40324</c:v>
                </c:pt>
                <c:pt idx="255">
                  <c:v>40332</c:v>
                </c:pt>
                <c:pt idx="256">
                  <c:v>40338</c:v>
                </c:pt>
                <c:pt idx="257">
                  <c:v>40342</c:v>
                </c:pt>
                <c:pt idx="258">
                  <c:v>40342</c:v>
                </c:pt>
                <c:pt idx="259">
                  <c:v>40343</c:v>
                </c:pt>
                <c:pt idx="260">
                  <c:v>40344</c:v>
                </c:pt>
                <c:pt idx="261">
                  <c:v>40345</c:v>
                </c:pt>
                <c:pt idx="262">
                  <c:v>40352</c:v>
                </c:pt>
                <c:pt idx="263">
                  <c:v>40355</c:v>
                </c:pt>
                <c:pt idx="264">
                  <c:v>40361</c:v>
                </c:pt>
                <c:pt idx="265">
                  <c:v>40367</c:v>
                </c:pt>
                <c:pt idx="266">
                  <c:v>40373</c:v>
                </c:pt>
                <c:pt idx="267">
                  <c:v>40379</c:v>
                </c:pt>
                <c:pt idx="268">
                  <c:v>40382</c:v>
                </c:pt>
                <c:pt idx="269">
                  <c:v>40391</c:v>
                </c:pt>
                <c:pt idx="270">
                  <c:v>40395</c:v>
                </c:pt>
                <c:pt idx="271">
                  <c:v>40398</c:v>
                </c:pt>
                <c:pt idx="272">
                  <c:v>40410</c:v>
                </c:pt>
                <c:pt idx="273">
                  <c:v>40413</c:v>
                </c:pt>
                <c:pt idx="274">
                  <c:v>40423</c:v>
                </c:pt>
                <c:pt idx="275">
                  <c:v>40429</c:v>
                </c:pt>
                <c:pt idx="276">
                  <c:v>40430</c:v>
                </c:pt>
                <c:pt idx="277">
                  <c:v>40431</c:v>
                </c:pt>
                <c:pt idx="278">
                  <c:v>40433</c:v>
                </c:pt>
                <c:pt idx="279">
                  <c:v>40445</c:v>
                </c:pt>
                <c:pt idx="280">
                  <c:v>40466</c:v>
                </c:pt>
                <c:pt idx="281">
                  <c:v>40481</c:v>
                </c:pt>
                <c:pt idx="282">
                  <c:v>40488</c:v>
                </c:pt>
                <c:pt idx="283">
                  <c:v>40503</c:v>
                </c:pt>
                <c:pt idx="284">
                  <c:v>40508</c:v>
                </c:pt>
                <c:pt idx="285">
                  <c:v>40510</c:v>
                </c:pt>
                <c:pt idx="286">
                  <c:v>40510</c:v>
                </c:pt>
                <c:pt idx="287">
                  <c:v>40520</c:v>
                </c:pt>
                <c:pt idx="288">
                  <c:v>40525</c:v>
                </c:pt>
                <c:pt idx="289">
                  <c:v>40532</c:v>
                </c:pt>
                <c:pt idx="290">
                  <c:v>40540</c:v>
                </c:pt>
                <c:pt idx="291">
                  <c:v>40551</c:v>
                </c:pt>
                <c:pt idx="292">
                  <c:v>40558</c:v>
                </c:pt>
              </c:numCache>
            </c:numRef>
          </c:xVal>
          <c:yVal>
            <c:numRef>
              <c:f>Sheet1!$G$2:$G$294</c:f>
              <c:numCache>
                <c:formatCode>General</c:formatCode>
                <c:ptCount val="293"/>
                <c:pt idx="0">
                  <c:v>0</c:v>
                </c:pt>
                <c:pt idx="1">
                  <c:v>0</c:v>
                </c:pt>
                <c:pt idx="2">
                  <c:v>91.6</c:v>
                </c:pt>
                <c:pt idx="3">
                  <c:v>59.5</c:v>
                </c:pt>
                <c:pt idx="4">
                  <c:v>11.933333333333334</c:v>
                </c:pt>
                <c:pt idx="5">
                  <c:v>15.25</c:v>
                </c:pt>
                <c:pt idx="6">
                  <c:v>27.12</c:v>
                </c:pt>
                <c:pt idx="7">
                  <c:v>18.578947368421051</c:v>
                </c:pt>
                <c:pt idx="8">
                  <c:v>19.055555555555557</c:v>
                </c:pt>
                <c:pt idx="9">
                  <c:v>21.384615384615383</c:v>
                </c:pt>
                <c:pt idx="10">
                  <c:v>24.888888888888889</c:v>
                </c:pt>
                <c:pt idx="11">
                  <c:v>21</c:v>
                </c:pt>
                <c:pt idx="12">
                  <c:v>16</c:v>
                </c:pt>
                <c:pt idx="13">
                  <c:v>17.421052631578949</c:v>
                </c:pt>
                <c:pt idx="14">
                  <c:v>24.411764705882351</c:v>
                </c:pt>
                <c:pt idx="15">
                  <c:v>25.90909090909091</c:v>
                </c:pt>
                <c:pt idx="16">
                  <c:v>20.68</c:v>
                </c:pt>
                <c:pt idx="17">
                  <c:v>16</c:v>
                </c:pt>
                <c:pt idx="18">
                  <c:v>19.19047619047619</c:v>
                </c:pt>
                <c:pt idx="19">
                  <c:v>18.111111111111111</c:v>
                </c:pt>
                <c:pt idx="20">
                  <c:v>16.9375</c:v>
                </c:pt>
                <c:pt idx="21">
                  <c:v>19.476190476190474</c:v>
                </c:pt>
                <c:pt idx="22">
                  <c:v>14.421052631578947</c:v>
                </c:pt>
                <c:pt idx="23">
                  <c:v>13.25</c:v>
                </c:pt>
                <c:pt idx="24">
                  <c:v>14.296296296296296</c:v>
                </c:pt>
                <c:pt idx="25">
                  <c:v>19.5625</c:v>
                </c:pt>
                <c:pt idx="26">
                  <c:v>19.4375</c:v>
                </c:pt>
                <c:pt idx="27">
                  <c:v>15.956521739130435</c:v>
                </c:pt>
                <c:pt idx="28">
                  <c:v>19.583333333333332</c:v>
                </c:pt>
                <c:pt idx="29">
                  <c:v>20.944444444444443</c:v>
                </c:pt>
                <c:pt idx="30">
                  <c:v>19.733333333333334</c:v>
                </c:pt>
                <c:pt idx="31">
                  <c:v>15.588235294117647</c:v>
                </c:pt>
                <c:pt idx="32">
                  <c:v>16.272727272727273</c:v>
                </c:pt>
                <c:pt idx="33">
                  <c:v>29.714285714285715</c:v>
                </c:pt>
                <c:pt idx="34">
                  <c:v>21.782608695652176</c:v>
                </c:pt>
                <c:pt idx="35">
                  <c:v>16.05263157894737</c:v>
                </c:pt>
                <c:pt idx="36">
                  <c:v>20.066666666666666</c:v>
                </c:pt>
                <c:pt idx="37">
                  <c:v>21</c:v>
                </c:pt>
                <c:pt idx="38">
                  <c:v>21.76923076923077</c:v>
                </c:pt>
                <c:pt idx="39">
                  <c:v>21.23076923076923</c:v>
                </c:pt>
                <c:pt idx="40">
                  <c:v>24.416666666666668</c:v>
                </c:pt>
                <c:pt idx="41">
                  <c:v>23.842105263157894</c:v>
                </c:pt>
                <c:pt idx="42">
                  <c:v>23.941176470588236</c:v>
                </c:pt>
                <c:pt idx="43">
                  <c:v>28.1</c:v>
                </c:pt>
                <c:pt idx="44">
                  <c:v>25.666666666666668</c:v>
                </c:pt>
                <c:pt idx="45">
                  <c:v>28.615384615384617</c:v>
                </c:pt>
                <c:pt idx="46">
                  <c:v>28.545454545454547</c:v>
                </c:pt>
                <c:pt idx="47">
                  <c:v>53.4</c:v>
                </c:pt>
                <c:pt idx="48">
                  <c:v>60.5</c:v>
                </c:pt>
                <c:pt idx="49">
                  <c:v>38.375</c:v>
                </c:pt>
                <c:pt idx="50">
                  <c:v>34.571428571428569</c:v>
                </c:pt>
                <c:pt idx="51">
                  <c:v>29.818181818181817</c:v>
                </c:pt>
                <c:pt idx="52">
                  <c:v>36.916666666666664</c:v>
                </c:pt>
                <c:pt idx="53">
                  <c:v>31.266666666666666</c:v>
                </c:pt>
                <c:pt idx="54">
                  <c:v>21.857142857142858</c:v>
                </c:pt>
                <c:pt idx="55">
                  <c:v>25.142857142857142</c:v>
                </c:pt>
                <c:pt idx="56">
                  <c:v>38.642857142857146</c:v>
                </c:pt>
                <c:pt idx="57">
                  <c:v>39.92307692307692</c:v>
                </c:pt>
                <c:pt idx="58">
                  <c:v>27.80952380952381</c:v>
                </c:pt>
                <c:pt idx="59">
                  <c:v>70.222222222222229</c:v>
                </c:pt>
                <c:pt idx="60">
                  <c:v>100.8</c:v>
                </c:pt>
                <c:pt idx="61">
                  <c:v>42.583333333333336</c:v>
                </c:pt>
                <c:pt idx="62">
                  <c:v>39.46153846153846</c:v>
                </c:pt>
                <c:pt idx="63">
                  <c:v>58.333333333333336</c:v>
                </c:pt>
                <c:pt idx="64">
                  <c:v>77.3</c:v>
                </c:pt>
                <c:pt idx="65">
                  <c:v>39.142857142857146</c:v>
                </c:pt>
                <c:pt idx="66">
                  <c:v>45.333333333333336</c:v>
                </c:pt>
                <c:pt idx="67">
                  <c:v>88.4</c:v>
                </c:pt>
                <c:pt idx="68">
                  <c:v>438</c:v>
                </c:pt>
                <c:pt idx="69">
                  <c:v>415</c:v>
                </c:pt>
                <c:pt idx="70">
                  <c:v>159</c:v>
                </c:pt>
                <c:pt idx="71">
                  <c:v>185</c:v>
                </c:pt>
                <c:pt idx="72">
                  <c:v>109.25</c:v>
                </c:pt>
                <c:pt idx="73">
                  <c:v>81.8</c:v>
                </c:pt>
                <c:pt idx="74">
                  <c:v>65.142857142857139</c:v>
                </c:pt>
                <c:pt idx="75">
                  <c:v>88.285714285714292</c:v>
                </c:pt>
                <c:pt idx="76">
                  <c:v>76</c:v>
                </c:pt>
                <c:pt idx="77">
                  <c:v>31</c:v>
                </c:pt>
                <c:pt idx="78">
                  <c:v>45</c:v>
                </c:pt>
                <c:pt idx="79">
                  <c:v>74.714285714285708</c:v>
                </c:pt>
                <c:pt idx="80">
                  <c:v>51.1</c:v>
                </c:pt>
                <c:pt idx="81">
                  <c:v>30.6</c:v>
                </c:pt>
                <c:pt idx="82">
                  <c:v>37.25</c:v>
                </c:pt>
                <c:pt idx="83">
                  <c:v>23.53846153846154</c:v>
                </c:pt>
                <c:pt idx="84">
                  <c:v>10.619047619047619</c:v>
                </c:pt>
                <c:pt idx="85">
                  <c:v>11.652173913043478</c:v>
                </c:pt>
                <c:pt idx="86">
                  <c:v>20.307692307692307</c:v>
                </c:pt>
                <c:pt idx="87">
                  <c:v>22</c:v>
                </c:pt>
                <c:pt idx="88">
                  <c:v>20.75</c:v>
                </c:pt>
                <c:pt idx="89">
                  <c:v>24.555555555555557</c:v>
                </c:pt>
                <c:pt idx="90">
                  <c:v>16.866666666666667</c:v>
                </c:pt>
                <c:pt idx="91">
                  <c:v>18.714285714285715</c:v>
                </c:pt>
                <c:pt idx="92">
                  <c:v>18.833333333333332</c:v>
                </c:pt>
                <c:pt idx="93">
                  <c:v>16.5</c:v>
                </c:pt>
                <c:pt idx="94">
                  <c:v>23.8</c:v>
                </c:pt>
                <c:pt idx="95">
                  <c:v>35.428571428571431</c:v>
                </c:pt>
                <c:pt idx="96">
                  <c:v>31.25</c:v>
                </c:pt>
                <c:pt idx="97">
                  <c:v>19.666666666666668</c:v>
                </c:pt>
                <c:pt idx="98">
                  <c:v>19.153846153846153</c:v>
                </c:pt>
                <c:pt idx="99">
                  <c:v>25.2</c:v>
                </c:pt>
                <c:pt idx="100">
                  <c:v>32.375</c:v>
                </c:pt>
                <c:pt idx="101">
                  <c:v>27.875</c:v>
                </c:pt>
                <c:pt idx="102">
                  <c:v>20.65</c:v>
                </c:pt>
                <c:pt idx="103">
                  <c:v>18</c:v>
                </c:pt>
                <c:pt idx="104">
                  <c:v>24.214285714285715</c:v>
                </c:pt>
                <c:pt idx="105">
                  <c:v>32.230769230769234</c:v>
                </c:pt>
                <c:pt idx="106">
                  <c:v>27.125</c:v>
                </c:pt>
                <c:pt idx="107">
                  <c:v>21.777777777777779</c:v>
                </c:pt>
                <c:pt idx="108">
                  <c:v>37.285714285714285</c:v>
                </c:pt>
                <c:pt idx="109">
                  <c:v>31.4</c:v>
                </c:pt>
                <c:pt idx="110">
                  <c:v>19.846153846153847</c:v>
                </c:pt>
                <c:pt idx="111">
                  <c:v>18.100000000000001</c:v>
                </c:pt>
                <c:pt idx="112">
                  <c:v>44.5</c:v>
                </c:pt>
                <c:pt idx="113">
                  <c:v>72</c:v>
                </c:pt>
                <c:pt idx="114">
                  <c:v>42.4</c:v>
                </c:pt>
                <c:pt idx="115">
                  <c:v>18.333333333333332</c:v>
                </c:pt>
                <c:pt idx="116">
                  <c:v>44.857142857142854</c:v>
                </c:pt>
                <c:pt idx="117">
                  <c:v>33.769230769230766</c:v>
                </c:pt>
                <c:pt idx="118">
                  <c:v>25.555555555555557</c:v>
                </c:pt>
                <c:pt idx="119">
                  <c:v>10.95</c:v>
                </c:pt>
                <c:pt idx="120">
                  <c:v>8.25</c:v>
                </c:pt>
                <c:pt idx="121">
                  <c:v>11.6</c:v>
                </c:pt>
                <c:pt idx="122">
                  <c:v>16.181818181818183</c:v>
                </c:pt>
                <c:pt idx="123">
                  <c:v>17.2</c:v>
                </c:pt>
                <c:pt idx="124">
                  <c:v>9.9523809523809526</c:v>
                </c:pt>
                <c:pt idx="125">
                  <c:v>13.375</c:v>
                </c:pt>
                <c:pt idx="126">
                  <c:v>25.333333333333332</c:v>
                </c:pt>
                <c:pt idx="127">
                  <c:v>19.75</c:v>
                </c:pt>
                <c:pt idx="128">
                  <c:v>20.875</c:v>
                </c:pt>
                <c:pt idx="129">
                  <c:v>21.222222222222221</c:v>
                </c:pt>
                <c:pt idx="130">
                  <c:v>18.727272727272727</c:v>
                </c:pt>
                <c:pt idx="131">
                  <c:v>43.1</c:v>
                </c:pt>
                <c:pt idx="132">
                  <c:v>47</c:v>
                </c:pt>
                <c:pt idx="133">
                  <c:v>35.200000000000003</c:v>
                </c:pt>
                <c:pt idx="134">
                  <c:v>19.5</c:v>
                </c:pt>
                <c:pt idx="135">
                  <c:v>29</c:v>
                </c:pt>
                <c:pt idx="136">
                  <c:v>35.125</c:v>
                </c:pt>
                <c:pt idx="137">
                  <c:v>21.333333333333332</c:v>
                </c:pt>
                <c:pt idx="138">
                  <c:v>23.157894736842106</c:v>
                </c:pt>
                <c:pt idx="139">
                  <c:v>23.894736842105264</c:v>
                </c:pt>
                <c:pt idx="140">
                  <c:v>17.5</c:v>
                </c:pt>
                <c:pt idx="141">
                  <c:v>15.461538461538462</c:v>
                </c:pt>
                <c:pt idx="142">
                  <c:v>16.25</c:v>
                </c:pt>
                <c:pt idx="143">
                  <c:v>30.166666666666668</c:v>
                </c:pt>
                <c:pt idx="144">
                  <c:v>27.2</c:v>
                </c:pt>
                <c:pt idx="145">
                  <c:v>23.4</c:v>
                </c:pt>
                <c:pt idx="146">
                  <c:v>24.818181818181817</c:v>
                </c:pt>
                <c:pt idx="147">
                  <c:v>17.363636363636363</c:v>
                </c:pt>
                <c:pt idx="148">
                  <c:v>46.6</c:v>
                </c:pt>
                <c:pt idx="149">
                  <c:v>28.642857142857142</c:v>
                </c:pt>
                <c:pt idx="150">
                  <c:v>21.333333333333332</c:v>
                </c:pt>
                <c:pt idx="151">
                  <c:v>24.611111111111111</c:v>
                </c:pt>
                <c:pt idx="152">
                  <c:v>20.3125</c:v>
                </c:pt>
                <c:pt idx="153">
                  <c:v>21.416666666666668</c:v>
                </c:pt>
                <c:pt idx="154">
                  <c:v>41.714285714285715</c:v>
                </c:pt>
                <c:pt idx="155">
                  <c:v>38.333333333333336</c:v>
                </c:pt>
                <c:pt idx="156">
                  <c:v>24.263157894736842</c:v>
                </c:pt>
                <c:pt idx="157">
                  <c:v>18</c:v>
                </c:pt>
                <c:pt idx="158">
                  <c:v>53</c:v>
                </c:pt>
                <c:pt idx="159">
                  <c:v>41.25</c:v>
                </c:pt>
                <c:pt idx="160">
                  <c:v>22.19047619047619</c:v>
                </c:pt>
                <c:pt idx="161">
                  <c:v>17.772727272727273</c:v>
                </c:pt>
                <c:pt idx="162">
                  <c:v>25.263157894736842</c:v>
                </c:pt>
                <c:pt idx="163">
                  <c:v>41.833333333333336</c:v>
                </c:pt>
                <c:pt idx="164">
                  <c:v>65</c:v>
                </c:pt>
                <c:pt idx="165">
                  <c:v>24.85</c:v>
                </c:pt>
                <c:pt idx="166">
                  <c:v>15.476190476190476</c:v>
                </c:pt>
                <c:pt idx="167">
                  <c:v>25</c:v>
                </c:pt>
                <c:pt idx="168">
                  <c:v>25.611111111111111</c:v>
                </c:pt>
                <c:pt idx="169">
                  <c:v>20.466666666666665</c:v>
                </c:pt>
                <c:pt idx="170">
                  <c:v>21.8</c:v>
                </c:pt>
                <c:pt idx="171">
                  <c:v>33.700000000000003</c:v>
                </c:pt>
                <c:pt idx="172">
                  <c:v>41.222222222222221</c:v>
                </c:pt>
                <c:pt idx="173">
                  <c:v>28.692307692307693</c:v>
                </c:pt>
                <c:pt idx="174">
                  <c:v>55.571428571428569</c:v>
                </c:pt>
                <c:pt idx="175">
                  <c:v>730</c:v>
                </c:pt>
                <c:pt idx="176">
                  <c:v>133.19999999999999</c:v>
                </c:pt>
                <c:pt idx="177">
                  <c:v>33.799999999999997</c:v>
                </c:pt>
                <c:pt idx="178">
                  <c:v>40.555555555555557</c:v>
                </c:pt>
                <c:pt idx="179">
                  <c:v>131.25</c:v>
                </c:pt>
                <c:pt idx="180">
                  <c:v>121</c:v>
                </c:pt>
                <c:pt idx="181">
                  <c:v>68.375</c:v>
                </c:pt>
                <c:pt idx="182">
                  <c:v>49.285714285714285</c:v>
                </c:pt>
                <c:pt idx="183">
                  <c:v>54.75</c:v>
                </c:pt>
                <c:pt idx="184">
                  <c:v>140.5</c:v>
                </c:pt>
                <c:pt idx="185">
                  <c:v>129.5</c:v>
                </c:pt>
                <c:pt idx="186">
                  <c:v>67</c:v>
                </c:pt>
                <c:pt idx="187">
                  <c:v>40.625</c:v>
                </c:pt>
                <c:pt idx="188">
                  <c:v>58.833333333333336</c:v>
                </c:pt>
                <c:pt idx="189">
                  <c:v>65.75</c:v>
                </c:pt>
                <c:pt idx="190">
                  <c:v>63.6</c:v>
                </c:pt>
                <c:pt idx="191">
                  <c:v>58.285714285714285</c:v>
                </c:pt>
                <c:pt idx="192">
                  <c:v>47</c:v>
                </c:pt>
                <c:pt idx="193">
                  <c:v>66.2</c:v>
                </c:pt>
                <c:pt idx="194">
                  <c:v>60.666666666666664</c:v>
                </c:pt>
                <c:pt idx="195">
                  <c:v>40.375</c:v>
                </c:pt>
                <c:pt idx="196">
                  <c:v>28</c:v>
                </c:pt>
                <c:pt idx="197">
                  <c:v>22.35</c:v>
                </c:pt>
                <c:pt idx="198">
                  <c:v>32.733333333333334</c:v>
                </c:pt>
                <c:pt idx="199">
                  <c:v>122</c:v>
                </c:pt>
                <c:pt idx="200">
                  <c:v>154.33333333333334</c:v>
                </c:pt>
                <c:pt idx="201">
                  <c:v>22.5</c:v>
                </c:pt>
                <c:pt idx="202">
                  <c:v>21.764705882352942</c:v>
                </c:pt>
                <c:pt idx="203">
                  <c:v>35.81818181818182</c:v>
                </c:pt>
                <c:pt idx="204">
                  <c:v>35</c:v>
                </c:pt>
                <c:pt idx="205">
                  <c:v>70.666666666666671</c:v>
                </c:pt>
                <c:pt idx="206">
                  <c:v>82.6</c:v>
                </c:pt>
                <c:pt idx="207">
                  <c:v>55.5</c:v>
                </c:pt>
                <c:pt idx="208">
                  <c:v>30.636363636363637</c:v>
                </c:pt>
                <c:pt idx="209">
                  <c:v>42</c:v>
                </c:pt>
                <c:pt idx="210">
                  <c:v>58.444444444444443</c:v>
                </c:pt>
                <c:pt idx="211">
                  <c:v>38.714285714285715</c:v>
                </c:pt>
                <c:pt idx="212">
                  <c:v>15.142857142857142</c:v>
                </c:pt>
                <c:pt idx="213">
                  <c:v>41.5</c:v>
                </c:pt>
                <c:pt idx="214">
                  <c:v>58.333333333333336</c:v>
                </c:pt>
                <c:pt idx="215">
                  <c:v>36.375</c:v>
                </c:pt>
                <c:pt idx="216">
                  <c:v>21.363636363636363</c:v>
                </c:pt>
                <c:pt idx="217">
                  <c:v>28.454545454545453</c:v>
                </c:pt>
                <c:pt idx="218">
                  <c:v>35</c:v>
                </c:pt>
                <c:pt idx="219">
                  <c:v>26.75</c:v>
                </c:pt>
                <c:pt idx="220">
                  <c:v>37.625</c:v>
                </c:pt>
                <c:pt idx="221">
                  <c:v>32.299999999999997</c:v>
                </c:pt>
                <c:pt idx="222">
                  <c:v>54.571428571428569</c:v>
                </c:pt>
                <c:pt idx="223">
                  <c:v>45.583333333333336</c:v>
                </c:pt>
                <c:pt idx="224">
                  <c:v>22.4375</c:v>
                </c:pt>
                <c:pt idx="225">
                  <c:v>29.8</c:v>
                </c:pt>
                <c:pt idx="226">
                  <c:v>62.4</c:v>
                </c:pt>
                <c:pt idx="227">
                  <c:v>26.333333333333332</c:v>
                </c:pt>
                <c:pt idx="228">
                  <c:v>23.277777777777779</c:v>
                </c:pt>
                <c:pt idx="229">
                  <c:v>18.600000000000001</c:v>
                </c:pt>
                <c:pt idx="230">
                  <c:v>13.176470588235293</c:v>
                </c:pt>
                <c:pt idx="231">
                  <c:v>16.444444444444443</c:v>
                </c:pt>
                <c:pt idx="232">
                  <c:v>26.833333333333332</c:v>
                </c:pt>
                <c:pt idx="233">
                  <c:v>21.94736842105263</c:v>
                </c:pt>
                <c:pt idx="234">
                  <c:v>14.8125</c:v>
                </c:pt>
                <c:pt idx="235">
                  <c:v>17.285714285714285</c:v>
                </c:pt>
                <c:pt idx="236">
                  <c:v>14.4</c:v>
                </c:pt>
                <c:pt idx="237">
                  <c:v>41.375</c:v>
                </c:pt>
                <c:pt idx="238">
                  <c:v>37.363636363636367</c:v>
                </c:pt>
                <c:pt idx="239">
                  <c:v>23.25</c:v>
                </c:pt>
                <c:pt idx="240">
                  <c:v>38.75</c:v>
                </c:pt>
                <c:pt idx="241">
                  <c:v>29.5625</c:v>
                </c:pt>
                <c:pt idx="242">
                  <c:v>25.642857142857142</c:v>
                </c:pt>
                <c:pt idx="243">
                  <c:v>31.571428571428573</c:v>
                </c:pt>
                <c:pt idx="244">
                  <c:v>54.5</c:v>
                </c:pt>
                <c:pt idx="245">
                  <c:v>104.8</c:v>
                </c:pt>
                <c:pt idx="246">
                  <c:v>83</c:v>
                </c:pt>
                <c:pt idx="247">
                  <c:v>48.833333333333336</c:v>
                </c:pt>
                <c:pt idx="248">
                  <c:v>23.384615384615383</c:v>
                </c:pt>
                <c:pt idx="249">
                  <c:v>22</c:v>
                </c:pt>
                <c:pt idx="250">
                  <c:v>17.823529411764707</c:v>
                </c:pt>
                <c:pt idx="251">
                  <c:v>13.526315789473685</c:v>
                </c:pt>
                <c:pt idx="252">
                  <c:v>27.7</c:v>
                </c:pt>
                <c:pt idx="253">
                  <c:v>25.6</c:v>
                </c:pt>
                <c:pt idx="254">
                  <c:v>15.466666666666667</c:v>
                </c:pt>
                <c:pt idx="255">
                  <c:v>17.533333333333335</c:v>
                </c:pt>
                <c:pt idx="256">
                  <c:v>17.785714285714285</c:v>
                </c:pt>
                <c:pt idx="257">
                  <c:v>17.600000000000001</c:v>
                </c:pt>
                <c:pt idx="258">
                  <c:v>110.5</c:v>
                </c:pt>
                <c:pt idx="259">
                  <c:v>588</c:v>
                </c:pt>
                <c:pt idx="260">
                  <c:v>256.5</c:v>
                </c:pt>
                <c:pt idx="261">
                  <c:v>295.5</c:v>
                </c:pt>
                <c:pt idx="262">
                  <c:v>81.375</c:v>
                </c:pt>
                <c:pt idx="263">
                  <c:v>53.7</c:v>
                </c:pt>
                <c:pt idx="264">
                  <c:v>33.333333333333336</c:v>
                </c:pt>
                <c:pt idx="265">
                  <c:v>21.083333333333332</c:v>
                </c:pt>
                <c:pt idx="266">
                  <c:v>21.583333333333332</c:v>
                </c:pt>
                <c:pt idx="267">
                  <c:v>21.916666666666668</c:v>
                </c:pt>
                <c:pt idx="268">
                  <c:v>29.555555555555557</c:v>
                </c:pt>
                <c:pt idx="269">
                  <c:v>20.916666666666668</c:v>
                </c:pt>
                <c:pt idx="270">
                  <c:v>13.153846153846153</c:v>
                </c:pt>
                <c:pt idx="271">
                  <c:v>46.428571428571431</c:v>
                </c:pt>
                <c:pt idx="272">
                  <c:v>36.133333333333333</c:v>
                </c:pt>
                <c:pt idx="273">
                  <c:v>25.133333333333333</c:v>
                </c:pt>
                <c:pt idx="274">
                  <c:v>31.692307692307693</c:v>
                </c:pt>
                <c:pt idx="275">
                  <c:v>27.1875</c:v>
                </c:pt>
                <c:pt idx="276">
                  <c:v>20.857142857142858</c:v>
                </c:pt>
                <c:pt idx="277">
                  <c:v>195</c:v>
                </c:pt>
                <c:pt idx="278">
                  <c:v>170.66666666666666</c:v>
                </c:pt>
                <c:pt idx="279">
                  <c:v>20.642857142857142</c:v>
                </c:pt>
                <c:pt idx="280">
                  <c:v>8.3030303030303028</c:v>
                </c:pt>
                <c:pt idx="281">
                  <c:v>6.9722222222222223</c:v>
                </c:pt>
                <c:pt idx="282">
                  <c:v>10.727272727272727</c:v>
                </c:pt>
                <c:pt idx="283">
                  <c:v>10.727272727272727</c:v>
                </c:pt>
                <c:pt idx="284">
                  <c:v>12.2</c:v>
                </c:pt>
                <c:pt idx="285">
                  <c:v>22.428571428571427</c:v>
                </c:pt>
                <c:pt idx="286">
                  <c:v>142.5</c:v>
                </c:pt>
                <c:pt idx="287">
                  <c:v>42.5</c:v>
                </c:pt>
                <c:pt idx="288">
                  <c:v>18.866666666666667</c:v>
                </c:pt>
                <c:pt idx="289">
                  <c:v>18.166666666666668</c:v>
                </c:pt>
                <c:pt idx="290">
                  <c:v>15.4</c:v>
                </c:pt>
                <c:pt idx="291">
                  <c:v>11.578947368421053</c:v>
                </c:pt>
                <c:pt idx="292">
                  <c:v>11</c:v>
                </c:pt>
              </c:numCache>
            </c:numRef>
          </c:yVal>
          <c:smooth val="1"/>
        </c:ser>
        <c:axId val="40303616"/>
        <c:axId val="51147520"/>
      </c:scatterChart>
      <c:valAx>
        <c:axId val="40303616"/>
        <c:scaling>
          <c:orientation val="minMax"/>
        </c:scaling>
        <c:axPos val="b"/>
        <c:numFmt formatCode="m/d/yyyy" sourceLinked="1"/>
        <c:tickLblPos val="nextTo"/>
        <c:crossAx val="51147520"/>
        <c:crosses val="autoZero"/>
        <c:crossBetween val="midCat"/>
      </c:valAx>
      <c:valAx>
        <c:axId val="51147520"/>
        <c:scaling>
          <c:orientation val="minMax"/>
          <c:max val="600"/>
        </c:scaling>
        <c:axPos val="l"/>
        <c:majorGridlines/>
        <c:numFmt formatCode="General" sourceLinked="1"/>
        <c:tickLblPos val="nextTo"/>
        <c:crossAx val="403036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Miles/Day (10 pt Resolution)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9200029573768072E-2"/>
          <c:y val="0.10851723805317372"/>
          <c:w val="0.9194715863499664"/>
          <c:h val="0.84479670215304381"/>
        </c:manualLayout>
      </c:layout>
      <c:scatterChart>
        <c:scatterStyle val="smoothMarker"/>
        <c:ser>
          <c:idx val="0"/>
          <c:order val="0"/>
          <c:tx>
            <c:strRef>
              <c:f>Sheet1!$H$1</c:f>
              <c:strCache>
                <c:ptCount val="1"/>
                <c:pt idx="0">
                  <c:v>Miles/Day (10)</c:v>
                </c:pt>
              </c:strCache>
            </c:strRef>
          </c:tx>
          <c:marker>
            <c:symbol val="none"/>
          </c:marker>
          <c:xVal>
            <c:numRef>
              <c:f>Sheet1!$A$2:$A$294</c:f>
              <c:numCache>
                <c:formatCode>m/d/yyyy</c:formatCode>
                <c:ptCount val="293"/>
                <c:pt idx="0">
                  <c:v>38796</c:v>
                </c:pt>
                <c:pt idx="1">
                  <c:v>38799</c:v>
                </c:pt>
                <c:pt idx="2">
                  <c:v>38801</c:v>
                </c:pt>
                <c:pt idx="3">
                  <c:v>38809</c:v>
                </c:pt>
                <c:pt idx="4">
                  <c:v>38831</c:v>
                </c:pt>
                <c:pt idx="5">
                  <c:v>38849</c:v>
                </c:pt>
                <c:pt idx="6">
                  <c:v>38856</c:v>
                </c:pt>
                <c:pt idx="7">
                  <c:v>38868</c:v>
                </c:pt>
                <c:pt idx="8">
                  <c:v>38874</c:v>
                </c:pt>
                <c:pt idx="9">
                  <c:v>38881</c:v>
                </c:pt>
                <c:pt idx="10">
                  <c:v>38892</c:v>
                </c:pt>
                <c:pt idx="11">
                  <c:v>38906</c:v>
                </c:pt>
                <c:pt idx="12">
                  <c:v>38919</c:v>
                </c:pt>
                <c:pt idx="13">
                  <c:v>38925</c:v>
                </c:pt>
                <c:pt idx="14">
                  <c:v>38936</c:v>
                </c:pt>
                <c:pt idx="15">
                  <c:v>38947</c:v>
                </c:pt>
                <c:pt idx="16">
                  <c:v>38961</c:v>
                </c:pt>
                <c:pt idx="17">
                  <c:v>38967</c:v>
                </c:pt>
                <c:pt idx="18">
                  <c:v>38982</c:v>
                </c:pt>
                <c:pt idx="19">
                  <c:v>38985</c:v>
                </c:pt>
                <c:pt idx="20">
                  <c:v>38998</c:v>
                </c:pt>
                <c:pt idx="21">
                  <c:v>39006</c:v>
                </c:pt>
                <c:pt idx="22">
                  <c:v>39017</c:v>
                </c:pt>
                <c:pt idx="23">
                  <c:v>39034</c:v>
                </c:pt>
                <c:pt idx="24">
                  <c:v>39044</c:v>
                </c:pt>
                <c:pt idx="25">
                  <c:v>39050</c:v>
                </c:pt>
                <c:pt idx="26">
                  <c:v>39060</c:v>
                </c:pt>
                <c:pt idx="27">
                  <c:v>39073</c:v>
                </c:pt>
                <c:pt idx="28">
                  <c:v>39084</c:v>
                </c:pt>
                <c:pt idx="29">
                  <c:v>39091</c:v>
                </c:pt>
                <c:pt idx="30">
                  <c:v>39099</c:v>
                </c:pt>
                <c:pt idx="31">
                  <c:v>39108</c:v>
                </c:pt>
                <c:pt idx="32">
                  <c:v>39110</c:v>
                </c:pt>
                <c:pt idx="33">
                  <c:v>39122</c:v>
                </c:pt>
                <c:pt idx="34">
                  <c:v>39133</c:v>
                </c:pt>
                <c:pt idx="35">
                  <c:v>39141</c:v>
                </c:pt>
                <c:pt idx="36">
                  <c:v>39148</c:v>
                </c:pt>
                <c:pt idx="37">
                  <c:v>39155</c:v>
                </c:pt>
                <c:pt idx="38">
                  <c:v>39161</c:v>
                </c:pt>
                <c:pt idx="39">
                  <c:v>39168</c:v>
                </c:pt>
                <c:pt idx="40">
                  <c:v>39173</c:v>
                </c:pt>
                <c:pt idx="41">
                  <c:v>39187</c:v>
                </c:pt>
                <c:pt idx="42">
                  <c:v>39190</c:v>
                </c:pt>
                <c:pt idx="43">
                  <c:v>39197</c:v>
                </c:pt>
                <c:pt idx="44">
                  <c:v>39202</c:v>
                </c:pt>
                <c:pt idx="45">
                  <c:v>39210</c:v>
                </c:pt>
                <c:pt idx="46">
                  <c:v>39213</c:v>
                </c:pt>
                <c:pt idx="47">
                  <c:v>39215</c:v>
                </c:pt>
                <c:pt idx="48">
                  <c:v>39217</c:v>
                </c:pt>
                <c:pt idx="49">
                  <c:v>39223</c:v>
                </c:pt>
                <c:pt idx="50">
                  <c:v>39231</c:v>
                </c:pt>
                <c:pt idx="51">
                  <c:v>39234</c:v>
                </c:pt>
                <c:pt idx="52">
                  <c:v>39243</c:v>
                </c:pt>
                <c:pt idx="53">
                  <c:v>39249</c:v>
                </c:pt>
                <c:pt idx="54">
                  <c:v>39250</c:v>
                </c:pt>
                <c:pt idx="55">
                  <c:v>39263</c:v>
                </c:pt>
                <c:pt idx="56">
                  <c:v>39264</c:v>
                </c:pt>
                <c:pt idx="57">
                  <c:v>39276</c:v>
                </c:pt>
                <c:pt idx="58">
                  <c:v>39285</c:v>
                </c:pt>
                <c:pt idx="59">
                  <c:v>39285</c:v>
                </c:pt>
                <c:pt idx="60">
                  <c:v>39290</c:v>
                </c:pt>
                <c:pt idx="61">
                  <c:v>39297</c:v>
                </c:pt>
                <c:pt idx="62">
                  <c:v>39303</c:v>
                </c:pt>
                <c:pt idx="63">
                  <c:v>39306</c:v>
                </c:pt>
                <c:pt idx="64">
                  <c:v>39313</c:v>
                </c:pt>
                <c:pt idx="65">
                  <c:v>39320</c:v>
                </c:pt>
                <c:pt idx="66">
                  <c:v>39325</c:v>
                </c:pt>
                <c:pt idx="67">
                  <c:v>39325</c:v>
                </c:pt>
                <c:pt idx="68">
                  <c:v>39326</c:v>
                </c:pt>
                <c:pt idx="69">
                  <c:v>39326</c:v>
                </c:pt>
                <c:pt idx="70">
                  <c:v>39328</c:v>
                </c:pt>
                <c:pt idx="71">
                  <c:v>39329</c:v>
                </c:pt>
                <c:pt idx="72">
                  <c:v>39332</c:v>
                </c:pt>
                <c:pt idx="73">
                  <c:v>39334</c:v>
                </c:pt>
                <c:pt idx="74">
                  <c:v>39339</c:v>
                </c:pt>
                <c:pt idx="75">
                  <c:v>39341</c:v>
                </c:pt>
                <c:pt idx="76">
                  <c:v>39346</c:v>
                </c:pt>
                <c:pt idx="77">
                  <c:v>39349</c:v>
                </c:pt>
                <c:pt idx="78">
                  <c:v>39353</c:v>
                </c:pt>
                <c:pt idx="79">
                  <c:v>39356</c:v>
                </c:pt>
                <c:pt idx="80">
                  <c:v>39363</c:v>
                </c:pt>
                <c:pt idx="81">
                  <c:v>39366</c:v>
                </c:pt>
                <c:pt idx="82">
                  <c:v>39371</c:v>
                </c:pt>
                <c:pt idx="83">
                  <c:v>39379</c:v>
                </c:pt>
                <c:pt idx="84">
                  <c:v>39392</c:v>
                </c:pt>
                <c:pt idx="85">
                  <c:v>39402</c:v>
                </c:pt>
                <c:pt idx="86">
                  <c:v>39405</c:v>
                </c:pt>
                <c:pt idx="87">
                  <c:v>39413</c:v>
                </c:pt>
                <c:pt idx="88">
                  <c:v>39417</c:v>
                </c:pt>
                <c:pt idx="89">
                  <c:v>39422</c:v>
                </c:pt>
                <c:pt idx="90">
                  <c:v>39432</c:v>
                </c:pt>
                <c:pt idx="91">
                  <c:v>39436</c:v>
                </c:pt>
                <c:pt idx="92">
                  <c:v>39444</c:v>
                </c:pt>
                <c:pt idx="93">
                  <c:v>39450</c:v>
                </c:pt>
                <c:pt idx="94">
                  <c:v>39454</c:v>
                </c:pt>
                <c:pt idx="95">
                  <c:v>39457</c:v>
                </c:pt>
                <c:pt idx="96">
                  <c:v>39462</c:v>
                </c:pt>
                <c:pt idx="97">
                  <c:v>39469</c:v>
                </c:pt>
                <c:pt idx="98">
                  <c:v>39475</c:v>
                </c:pt>
                <c:pt idx="99">
                  <c:v>39479</c:v>
                </c:pt>
                <c:pt idx="100">
                  <c:v>39483</c:v>
                </c:pt>
                <c:pt idx="101">
                  <c:v>39487</c:v>
                </c:pt>
                <c:pt idx="102">
                  <c:v>39503</c:v>
                </c:pt>
                <c:pt idx="103">
                  <c:v>39507</c:v>
                </c:pt>
                <c:pt idx="104">
                  <c:v>39517</c:v>
                </c:pt>
                <c:pt idx="105">
                  <c:v>39520</c:v>
                </c:pt>
                <c:pt idx="106">
                  <c:v>39525</c:v>
                </c:pt>
                <c:pt idx="107">
                  <c:v>39529</c:v>
                </c:pt>
                <c:pt idx="108">
                  <c:v>39532</c:v>
                </c:pt>
                <c:pt idx="109">
                  <c:v>39539</c:v>
                </c:pt>
                <c:pt idx="110">
                  <c:v>39545</c:v>
                </c:pt>
                <c:pt idx="111">
                  <c:v>39549</c:v>
                </c:pt>
                <c:pt idx="112">
                  <c:v>39551</c:v>
                </c:pt>
                <c:pt idx="113">
                  <c:v>39554</c:v>
                </c:pt>
                <c:pt idx="114">
                  <c:v>39556</c:v>
                </c:pt>
                <c:pt idx="115">
                  <c:v>39557</c:v>
                </c:pt>
                <c:pt idx="116">
                  <c:v>39563</c:v>
                </c:pt>
                <c:pt idx="117">
                  <c:v>39570</c:v>
                </c:pt>
                <c:pt idx="118">
                  <c:v>39572</c:v>
                </c:pt>
                <c:pt idx="119">
                  <c:v>39590</c:v>
                </c:pt>
                <c:pt idx="120">
                  <c:v>39596</c:v>
                </c:pt>
                <c:pt idx="121">
                  <c:v>39605</c:v>
                </c:pt>
                <c:pt idx="122">
                  <c:v>39607</c:v>
                </c:pt>
                <c:pt idx="123">
                  <c:v>39615</c:v>
                </c:pt>
                <c:pt idx="124">
                  <c:v>39628</c:v>
                </c:pt>
                <c:pt idx="125">
                  <c:v>39631</c:v>
                </c:pt>
                <c:pt idx="126">
                  <c:v>39634</c:v>
                </c:pt>
                <c:pt idx="127">
                  <c:v>39639</c:v>
                </c:pt>
                <c:pt idx="128">
                  <c:v>39642</c:v>
                </c:pt>
                <c:pt idx="129">
                  <c:v>39648</c:v>
                </c:pt>
                <c:pt idx="130">
                  <c:v>39653</c:v>
                </c:pt>
                <c:pt idx="131">
                  <c:v>39668</c:v>
                </c:pt>
                <c:pt idx="132">
                  <c:v>39675</c:v>
                </c:pt>
                <c:pt idx="133">
                  <c:v>39678</c:v>
                </c:pt>
                <c:pt idx="134">
                  <c:v>39683</c:v>
                </c:pt>
                <c:pt idx="135">
                  <c:v>39684</c:v>
                </c:pt>
                <c:pt idx="136">
                  <c:v>39691</c:v>
                </c:pt>
                <c:pt idx="137">
                  <c:v>39696</c:v>
                </c:pt>
                <c:pt idx="138">
                  <c:v>39710</c:v>
                </c:pt>
                <c:pt idx="139">
                  <c:v>39715</c:v>
                </c:pt>
                <c:pt idx="140">
                  <c:v>39722</c:v>
                </c:pt>
                <c:pt idx="141">
                  <c:v>39728</c:v>
                </c:pt>
                <c:pt idx="142">
                  <c:v>39730</c:v>
                </c:pt>
                <c:pt idx="143">
                  <c:v>39740</c:v>
                </c:pt>
                <c:pt idx="144">
                  <c:v>39745</c:v>
                </c:pt>
                <c:pt idx="145">
                  <c:v>39750</c:v>
                </c:pt>
                <c:pt idx="146">
                  <c:v>39756</c:v>
                </c:pt>
                <c:pt idx="147">
                  <c:v>39761</c:v>
                </c:pt>
                <c:pt idx="148">
                  <c:v>39761</c:v>
                </c:pt>
                <c:pt idx="149">
                  <c:v>39775</c:v>
                </c:pt>
                <c:pt idx="150">
                  <c:v>39785</c:v>
                </c:pt>
                <c:pt idx="151">
                  <c:v>39793</c:v>
                </c:pt>
                <c:pt idx="152">
                  <c:v>39801</c:v>
                </c:pt>
                <c:pt idx="153">
                  <c:v>39805</c:v>
                </c:pt>
                <c:pt idx="154">
                  <c:v>39808</c:v>
                </c:pt>
                <c:pt idx="155">
                  <c:v>39817</c:v>
                </c:pt>
                <c:pt idx="156">
                  <c:v>39827</c:v>
                </c:pt>
                <c:pt idx="157">
                  <c:v>39831</c:v>
                </c:pt>
                <c:pt idx="158">
                  <c:v>39832</c:v>
                </c:pt>
                <c:pt idx="159">
                  <c:v>39843</c:v>
                </c:pt>
                <c:pt idx="160">
                  <c:v>39853</c:v>
                </c:pt>
                <c:pt idx="161">
                  <c:v>39865</c:v>
                </c:pt>
                <c:pt idx="162">
                  <c:v>39872</c:v>
                </c:pt>
                <c:pt idx="163">
                  <c:v>39877</c:v>
                </c:pt>
                <c:pt idx="164">
                  <c:v>39879</c:v>
                </c:pt>
                <c:pt idx="165">
                  <c:v>39897</c:v>
                </c:pt>
                <c:pt idx="166">
                  <c:v>39900</c:v>
                </c:pt>
                <c:pt idx="167">
                  <c:v>39911</c:v>
                </c:pt>
                <c:pt idx="168">
                  <c:v>39918</c:v>
                </c:pt>
                <c:pt idx="169">
                  <c:v>39926</c:v>
                </c:pt>
                <c:pt idx="170">
                  <c:v>39933</c:v>
                </c:pt>
                <c:pt idx="171">
                  <c:v>39936</c:v>
                </c:pt>
                <c:pt idx="172">
                  <c:v>39942</c:v>
                </c:pt>
                <c:pt idx="173">
                  <c:v>39949</c:v>
                </c:pt>
                <c:pt idx="174">
                  <c:v>39949</c:v>
                </c:pt>
                <c:pt idx="175">
                  <c:v>39950</c:v>
                </c:pt>
                <c:pt idx="176">
                  <c:v>39954</c:v>
                </c:pt>
                <c:pt idx="177">
                  <c:v>39960</c:v>
                </c:pt>
                <c:pt idx="178">
                  <c:v>39963</c:v>
                </c:pt>
                <c:pt idx="179">
                  <c:v>39964</c:v>
                </c:pt>
                <c:pt idx="180">
                  <c:v>39969</c:v>
                </c:pt>
                <c:pt idx="181">
                  <c:v>39972</c:v>
                </c:pt>
                <c:pt idx="182">
                  <c:v>39976</c:v>
                </c:pt>
                <c:pt idx="183">
                  <c:v>39976</c:v>
                </c:pt>
                <c:pt idx="184">
                  <c:v>39978</c:v>
                </c:pt>
                <c:pt idx="185">
                  <c:v>39980</c:v>
                </c:pt>
                <c:pt idx="186">
                  <c:v>39984</c:v>
                </c:pt>
                <c:pt idx="187">
                  <c:v>39988</c:v>
                </c:pt>
                <c:pt idx="188">
                  <c:v>39990</c:v>
                </c:pt>
                <c:pt idx="189">
                  <c:v>39992</c:v>
                </c:pt>
                <c:pt idx="190">
                  <c:v>39995</c:v>
                </c:pt>
                <c:pt idx="191">
                  <c:v>39999</c:v>
                </c:pt>
                <c:pt idx="192">
                  <c:v>40002</c:v>
                </c:pt>
                <c:pt idx="193">
                  <c:v>40004</c:v>
                </c:pt>
                <c:pt idx="194">
                  <c:v>40008</c:v>
                </c:pt>
                <c:pt idx="195">
                  <c:v>40012</c:v>
                </c:pt>
                <c:pt idx="196">
                  <c:v>40018</c:v>
                </c:pt>
                <c:pt idx="197">
                  <c:v>40032</c:v>
                </c:pt>
                <c:pt idx="198">
                  <c:v>40033</c:v>
                </c:pt>
                <c:pt idx="199">
                  <c:v>40036</c:v>
                </c:pt>
                <c:pt idx="200">
                  <c:v>40036</c:v>
                </c:pt>
                <c:pt idx="201">
                  <c:v>40046</c:v>
                </c:pt>
                <c:pt idx="202">
                  <c:v>40053</c:v>
                </c:pt>
                <c:pt idx="203">
                  <c:v>40057</c:v>
                </c:pt>
                <c:pt idx="204">
                  <c:v>40058</c:v>
                </c:pt>
                <c:pt idx="205">
                  <c:v>40060</c:v>
                </c:pt>
                <c:pt idx="206">
                  <c:v>40063</c:v>
                </c:pt>
                <c:pt idx="207">
                  <c:v>40068</c:v>
                </c:pt>
                <c:pt idx="208">
                  <c:v>40074</c:v>
                </c:pt>
                <c:pt idx="209">
                  <c:v>40080</c:v>
                </c:pt>
                <c:pt idx="210">
                  <c:v>40083</c:v>
                </c:pt>
                <c:pt idx="211">
                  <c:v>40087</c:v>
                </c:pt>
                <c:pt idx="212">
                  <c:v>40090</c:v>
                </c:pt>
                <c:pt idx="213">
                  <c:v>40091</c:v>
                </c:pt>
                <c:pt idx="214">
                  <c:v>40096</c:v>
                </c:pt>
                <c:pt idx="215">
                  <c:v>40099</c:v>
                </c:pt>
                <c:pt idx="216">
                  <c:v>40107</c:v>
                </c:pt>
                <c:pt idx="217">
                  <c:v>40110</c:v>
                </c:pt>
                <c:pt idx="218">
                  <c:v>40115</c:v>
                </c:pt>
                <c:pt idx="219">
                  <c:v>40118</c:v>
                </c:pt>
                <c:pt idx="220">
                  <c:v>40123</c:v>
                </c:pt>
                <c:pt idx="221">
                  <c:v>40128</c:v>
                </c:pt>
                <c:pt idx="222">
                  <c:v>40130</c:v>
                </c:pt>
                <c:pt idx="223">
                  <c:v>40140</c:v>
                </c:pt>
                <c:pt idx="224">
                  <c:v>40146</c:v>
                </c:pt>
                <c:pt idx="225">
                  <c:v>40150</c:v>
                </c:pt>
                <c:pt idx="226">
                  <c:v>40151</c:v>
                </c:pt>
                <c:pt idx="227">
                  <c:v>40159</c:v>
                </c:pt>
                <c:pt idx="228">
                  <c:v>40169</c:v>
                </c:pt>
                <c:pt idx="229">
                  <c:v>40179</c:v>
                </c:pt>
                <c:pt idx="230">
                  <c:v>40186</c:v>
                </c:pt>
                <c:pt idx="231">
                  <c:v>40188</c:v>
                </c:pt>
                <c:pt idx="232">
                  <c:v>40198</c:v>
                </c:pt>
                <c:pt idx="233">
                  <c:v>40207</c:v>
                </c:pt>
                <c:pt idx="234">
                  <c:v>40214</c:v>
                </c:pt>
                <c:pt idx="235">
                  <c:v>40221</c:v>
                </c:pt>
                <c:pt idx="236">
                  <c:v>40224</c:v>
                </c:pt>
                <c:pt idx="237">
                  <c:v>40229</c:v>
                </c:pt>
                <c:pt idx="238">
                  <c:v>40235</c:v>
                </c:pt>
                <c:pt idx="239">
                  <c:v>40237</c:v>
                </c:pt>
                <c:pt idx="240">
                  <c:v>40243</c:v>
                </c:pt>
                <c:pt idx="241">
                  <c:v>40253</c:v>
                </c:pt>
                <c:pt idx="242">
                  <c:v>40257</c:v>
                </c:pt>
                <c:pt idx="243">
                  <c:v>40260</c:v>
                </c:pt>
                <c:pt idx="244">
                  <c:v>40263</c:v>
                </c:pt>
                <c:pt idx="245">
                  <c:v>40265</c:v>
                </c:pt>
                <c:pt idx="246">
                  <c:v>40269</c:v>
                </c:pt>
                <c:pt idx="247">
                  <c:v>40271</c:v>
                </c:pt>
                <c:pt idx="248">
                  <c:v>40282</c:v>
                </c:pt>
                <c:pt idx="249">
                  <c:v>40288</c:v>
                </c:pt>
                <c:pt idx="250">
                  <c:v>40299</c:v>
                </c:pt>
                <c:pt idx="251">
                  <c:v>40307</c:v>
                </c:pt>
                <c:pt idx="252">
                  <c:v>40309</c:v>
                </c:pt>
                <c:pt idx="253">
                  <c:v>40317</c:v>
                </c:pt>
                <c:pt idx="254">
                  <c:v>40324</c:v>
                </c:pt>
                <c:pt idx="255">
                  <c:v>40332</c:v>
                </c:pt>
                <c:pt idx="256">
                  <c:v>40338</c:v>
                </c:pt>
                <c:pt idx="257">
                  <c:v>40342</c:v>
                </c:pt>
                <c:pt idx="258">
                  <c:v>40342</c:v>
                </c:pt>
                <c:pt idx="259">
                  <c:v>40343</c:v>
                </c:pt>
                <c:pt idx="260">
                  <c:v>40344</c:v>
                </c:pt>
                <c:pt idx="261">
                  <c:v>40345</c:v>
                </c:pt>
                <c:pt idx="262">
                  <c:v>40352</c:v>
                </c:pt>
                <c:pt idx="263">
                  <c:v>40355</c:v>
                </c:pt>
                <c:pt idx="264">
                  <c:v>40361</c:v>
                </c:pt>
                <c:pt idx="265">
                  <c:v>40367</c:v>
                </c:pt>
                <c:pt idx="266">
                  <c:v>40373</c:v>
                </c:pt>
                <c:pt idx="267">
                  <c:v>40379</c:v>
                </c:pt>
                <c:pt idx="268">
                  <c:v>40382</c:v>
                </c:pt>
                <c:pt idx="269">
                  <c:v>40391</c:v>
                </c:pt>
                <c:pt idx="270">
                  <c:v>40395</c:v>
                </c:pt>
                <c:pt idx="271">
                  <c:v>40398</c:v>
                </c:pt>
                <c:pt idx="272">
                  <c:v>40410</c:v>
                </c:pt>
                <c:pt idx="273">
                  <c:v>40413</c:v>
                </c:pt>
                <c:pt idx="274">
                  <c:v>40423</c:v>
                </c:pt>
                <c:pt idx="275">
                  <c:v>40429</c:v>
                </c:pt>
                <c:pt idx="276">
                  <c:v>40430</c:v>
                </c:pt>
                <c:pt idx="277">
                  <c:v>40431</c:v>
                </c:pt>
                <c:pt idx="278">
                  <c:v>40433</c:v>
                </c:pt>
                <c:pt idx="279">
                  <c:v>40445</c:v>
                </c:pt>
                <c:pt idx="280">
                  <c:v>40466</c:v>
                </c:pt>
                <c:pt idx="281">
                  <c:v>40481</c:v>
                </c:pt>
                <c:pt idx="282">
                  <c:v>40488</c:v>
                </c:pt>
                <c:pt idx="283">
                  <c:v>40503</c:v>
                </c:pt>
                <c:pt idx="284">
                  <c:v>40508</c:v>
                </c:pt>
                <c:pt idx="285">
                  <c:v>40510</c:v>
                </c:pt>
                <c:pt idx="286">
                  <c:v>40510</c:v>
                </c:pt>
                <c:pt idx="287">
                  <c:v>40520</c:v>
                </c:pt>
                <c:pt idx="288">
                  <c:v>40525</c:v>
                </c:pt>
                <c:pt idx="289">
                  <c:v>40532</c:v>
                </c:pt>
                <c:pt idx="290">
                  <c:v>40540</c:v>
                </c:pt>
                <c:pt idx="291">
                  <c:v>40551</c:v>
                </c:pt>
                <c:pt idx="292">
                  <c:v>40558</c:v>
                </c:pt>
              </c:numCache>
            </c:numRef>
          </c:xVal>
          <c:yVal>
            <c:numRef>
              <c:f>Sheet1!$H$2:$H$294</c:f>
              <c:numCache>
                <c:formatCode>General</c:formatCode>
                <c:ptCount val="2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23.458823529411763</c:v>
                </c:pt>
                <c:pt idx="10">
                  <c:v>22.870967741935484</c:v>
                </c:pt>
                <c:pt idx="11">
                  <c:v>19.62857142857143</c:v>
                </c:pt>
                <c:pt idx="12">
                  <c:v>17.854545454545455</c:v>
                </c:pt>
                <c:pt idx="13">
                  <c:v>21.638297872340427</c:v>
                </c:pt>
                <c:pt idx="14">
                  <c:v>20.333333333333332</c:v>
                </c:pt>
                <c:pt idx="15">
                  <c:v>21.164835164835164</c:v>
                </c:pt>
                <c:pt idx="16">
                  <c:v>20.78494623655914</c:v>
                </c:pt>
                <c:pt idx="17">
                  <c:v>20.462365591397848</c:v>
                </c:pt>
                <c:pt idx="18">
                  <c:v>20.376237623762375</c:v>
                </c:pt>
                <c:pt idx="19">
                  <c:v>19.150537634408604</c:v>
                </c:pt>
                <c:pt idx="20">
                  <c:v>19.608695652173914</c:v>
                </c:pt>
                <c:pt idx="21">
                  <c:v>20.206896551724139</c:v>
                </c:pt>
                <c:pt idx="22">
                  <c:v>18.989130434782609</c:v>
                </c:pt>
                <c:pt idx="23">
                  <c:v>17.489795918367346</c:v>
                </c:pt>
                <c:pt idx="24">
                  <c:v>16.11340206185567</c:v>
                </c:pt>
                <c:pt idx="25">
                  <c:v>16.966292134831459</c:v>
                </c:pt>
                <c:pt idx="26">
                  <c:v>16.70967741935484</c:v>
                </c:pt>
                <c:pt idx="27">
                  <c:v>16.197802197802197</c:v>
                </c:pt>
                <c:pt idx="28">
                  <c:v>17.151515151515152</c:v>
                </c:pt>
                <c:pt idx="29">
                  <c:v>16.989247311827956</c:v>
                </c:pt>
                <c:pt idx="30">
                  <c:v>17.043010752688172</c:v>
                </c:pt>
                <c:pt idx="31">
                  <c:v>17.263736263736263</c:v>
                </c:pt>
                <c:pt idx="32">
                  <c:v>18.328947368421051</c:v>
                </c:pt>
                <c:pt idx="33">
                  <c:v>20.525641025641026</c:v>
                </c:pt>
                <c:pt idx="34">
                  <c:v>19.048192771084338</c:v>
                </c:pt>
                <c:pt idx="35">
                  <c:v>19.691358024691358</c:v>
                </c:pt>
                <c:pt idx="36">
                  <c:v>20.2</c:v>
                </c:pt>
                <c:pt idx="37">
                  <c:v>19.985915492957748</c:v>
                </c:pt>
                <c:pt idx="38">
                  <c:v>20.3</c:v>
                </c:pt>
                <c:pt idx="39">
                  <c:v>20.275362318840578</c:v>
                </c:pt>
                <c:pt idx="40">
                  <c:v>22.292307692307691</c:v>
                </c:pt>
                <c:pt idx="41">
                  <c:v>21.727272727272727</c:v>
                </c:pt>
                <c:pt idx="42">
                  <c:v>21.176470588235293</c:v>
                </c:pt>
                <c:pt idx="43">
                  <c:v>22.703125</c:v>
                </c:pt>
                <c:pt idx="44">
                  <c:v>23.655737704918032</c:v>
                </c:pt>
                <c:pt idx="45">
                  <c:v>24.580645161290324</c:v>
                </c:pt>
                <c:pt idx="46">
                  <c:v>25.224137931034484</c:v>
                </c:pt>
                <c:pt idx="47">
                  <c:v>27.925925925925927</c:v>
                </c:pt>
                <c:pt idx="48">
                  <c:v>29.163265306122447</c:v>
                </c:pt>
                <c:pt idx="49">
                  <c:v>30.44</c:v>
                </c:pt>
                <c:pt idx="50">
                  <c:v>33.18181818181818</c:v>
                </c:pt>
                <c:pt idx="51">
                  <c:v>32.795454545454547</c:v>
                </c:pt>
                <c:pt idx="52">
                  <c:v>35.260869565217391</c:v>
                </c:pt>
                <c:pt idx="53">
                  <c:v>34.127659574468083</c:v>
                </c:pt>
                <c:pt idx="54">
                  <c:v>35.075000000000003</c:v>
                </c:pt>
                <c:pt idx="55">
                  <c:v>32.840000000000003</c:v>
                </c:pt>
                <c:pt idx="56">
                  <c:v>34.224489795918366</c:v>
                </c:pt>
                <c:pt idx="57">
                  <c:v>32.525423728813557</c:v>
                </c:pt>
                <c:pt idx="58">
                  <c:v>31.516129032258064</c:v>
                </c:pt>
                <c:pt idx="59">
                  <c:v>38.277777777777779</c:v>
                </c:pt>
                <c:pt idx="60">
                  <c:v>38.035714285714285</c:v>
                </c:pt>
                <c:pt idx="61">
                  <c:v>39.537037037037038</c:v>
                </c:pt>
                <c:pt idx="62">
                  <c:v>40.25925925925926</c:v>
                </c:pt>
                <c:pt idx="63">
                  <c:v>44.767857142857146</c:v>
                </c:pt>
                <c:pt idx="64">
                  <c:v>51.9</c:v>
                </c:pt>
                <c:pt idx="65">
                  <c:v>44.892857142857146</c:v>
                </c:pt>
                <c:pt idx="66">
                  <c:v>53.469387755102041</c:v>
                </c:pt>
                <c:pt idx="67">
                  <c:v>59.3</c:v>
                </c:pt>
                <c:pt idx="68">
                  <c:v>59.170731707317074</c:v>
                </c:pt>
                <c:pt idx="69">
                  <c:v>63.416666666666664</c:v>
                </c:pt>
                <c:pt idx="70">
                  <c:v>72.032258064516128</c:v>
                </c:pt>
                <c:pt idx="71">
                  <c:v>89.42307692307692</c:v>
                </c:pt>
                <c:pt idx="72">
                  <c:v>82.5</c:v>
                </c:pt>
                <c:pt idx="73">
                  <c:v>93.38095238095238</c:v>
                </c:pt>
                <c:pt idx="74">
                  <c:v>108.05263157894737</c:v>
                </c:pt>
                <c:pt idx="75">
                  <c:v>127.1875</c:v>
                </c:pt>
                <c:pt idx="76">
                  <c:v>102.04761904761905</c:v>
                </c:pt>
                <c:pt idx="77">
                  <c:v>80.217391304347828</c:v>
                </c:pt>
                <c:pt idx="78">
                  <c:v>75.666666666666671</c:v>
                </c:pt>
                <c:pt idx="79">
                  <c:v>73.214285714285708</c:v>
                </c:pt>
                <c:pt idx="80">
                  <c:v>58.794117647058826</c:v>
                </c:pt>
                <c:pt idx="81">
                  <c:v>56.441176470588232</c:v>
                </c:pt>
                <c:pt idx="82">
                  <c:v>51.027027027027025</c:v>
                </c:pt>
                <c:pt idx="83">
                  <c:v>44.225000000000001</c:v>
                </c:pt>
                <c:pt idx="84">
                  <c:v>29.274509803921568</c:v>
                </c:pt>
                <c:pt idx="85">
                  <c:v>26.875</c:v>
                </c:pt>
                <c:pt idx="86">
                  <c:v>26.946428571428573</c:v>
                </c:pt>
                <c:pt idx="87">
                  <c:v>23.866666666666667</c:v>
                </c:pt>
                <c:pt idx="88">
                  <c:v>20.245901639344261</c:v>
                </c:pt>
                <c:pt idx="89">
                  <c:v>19.35593220338983</c:v>
                </c:pt>
                <c:pt idx="90">
                  <c:v>17.90909090909091</c:v>
                </c:pt>
                <c:pt idx="91">
                  <c:v>17.015384615384615</c:v>
                </c:pt>
                <c:pt idx="92">
                  <c:v>16.953846153846154</c:v>
                </c:pt>
                <c:pt idx="93">
                  <c:v>19.206896551724139</c:v>
                </c:pt>
                <c:pt idx="94">
                  <c:v>20.615384615384617</c:v>
                </c:pt>
                <c:pt idx="95">
                  <c:v>21.115384615384617</c:v>
                </c:pt>
                <c:pt idx="96">
                  <c:v>22.040816326530614</c:v>
                </c:pt>
                <c:pt idx="97">
                  <c:v>20.865384615384617</c:v>
                </c:pt>
                <c:pt idx="98">
                  <c:v>20.90566037735849</c:v>
                </c:pt>
                <c:pt idx="99">
                  <c:v>23.063829787234042</c:v>
                </c:pt>
                <c:pt idx="100">
                  <c:v>23.51063829787234</c:v>
                </c:pt>
                <c:pt idx="101">
                  <c:v>25.13953488372093</c:v>
                </c:pt>
                <c:pt idx="102">
                  <c:v>24.283018867924529</c:v>
                </c:pt>
                <c:pt idx="103">
                  <c:v>22.69811320754717</c:v>
                </c:pt>
                <c:pt idx="104">
                  <c:v>22.966666666666665</c:v>
                </c:pt>
                <c:pt idx="105">
                  <c:v>23.655172413793103</c:v>
                </c:pt>
                <c:pt idx="106">
                  <c:v>24.267857142857142</c:v>
                </c:pt>
                <c:pt idx="107">
                  <c:v>24.425925925925927</c:v>
                </c:pt>
                <c:pt idx="108">
                  <c:v>25.811320754716981</c:v>
                </c:pt>
                <c:pt idx="109">
                  <c:v>24.535714285714285</c:v>
                </c:pt>
                <c:pt idx="110">
                  <c:v>24.189655172413794</c:v>
                </c:pt>
                <c:pt idx="111">
                  <c:v>24.826086956521738</c:v>
                </c:pt>
                <c:pt idx="112">
                  <c:v>29.772727272727273</c:v>
                </c:pt>
                <c:pt idx="113">
                  <c:v>31.432432432432432</c:v>
                </c:pt>
                <c:pt idx="114">
                  <c:v>30.638888888888889</c:v>
                </c:pt>
                <c:pt idx="115">
                  <c:v>31.28125</c:v>
                </c:pt>
                <c:pt idx="116">
                  <c:v>35.911764705882355</c:v>
                </c:pt>
                <c:pt idx="117">
                  <c:v>31.026315789473685</c:v>
                </c:pt>
                <c:pt idx="118">
                  <c:v>34.454545454545453</c:v>
                </c:pt>
                <c:pt idx="119">
                  <c:v>25.333333333333332</c:v>
                </c:pt>
                <c:pt idx="120">
                  <c:v>24.553191489361701</c:v>
                </c:pt>
                <c:pt idx="121">
                  <c:v>19.388888888888889</c:v>
                </c:pt>
                <c:pt idx="122">
                  <c:v>18.339622641509433</c:v>
                </c:pt>
                <c:pt idx="123">
                  <c:v>17.067796610169491</c:v>
                </c:pt>
                <c:pt idx="124">
                  <c:v>15.859154929577464</c:v>
                </c:pt>
                <c:pt idx="125">
                  <c:v>13.338235294117647</c:v>
                </c:pt>
                <c:pt idx="126">
                  <c:v>13.109375</c:v>
                </c:pt>
                <c:pt idx="127">
                  <c:v>12.462686567164178</c:v>
                </c:pt>
                <c:pt idx="128">
                  <c:v>15.134615384615385</c:v>
                </c:pt>
                <c:pt idx="129">
                  <c:v>15.923076923076923</c:v>
                </c:pt>
                <c:pt idx="130">
                  <c:v>17.0625</c:v>
                </c:pt>
                <c:pt idx="131">
                  <c:v>24.78688524590164</c:v>
                </c:pt>
                <c:pt idx="132">
                  <c:v>28.016666666666666</c:v>
                </c:pt>
                <c:pt idx="133">
                  <c:v>33.1</c:v>
                </c:pt>
                <c:pt idx="134">
                  <c:v>31.21153846153846</c:v>
                </c:pt>
                <c:pt idx="135">
                  <c:v>33.54</c:v>
                </c:pt>
                <c:pt idx="136">
                  <c:v>33.57692307692308</c:v>
                </c:pt>
                <c:pt idx="137">
                  <c:v>32.703703703703702</c:v>
                </c:pt>
                <c:pt idx="138">
                  <c:v>32.177419354838712</c:v>
                </c:pt>
                <c:pt idx="139">
                  <c:v>32.483870967741936</c:v>
                </c:pt>
                <c:pt idx="140">
                  <c:v>24.87037037037037</c:v>
                </c:pt>
                <c:pt idx="141">
                  <c:v>22.283018867924529</c:v>
                </c:pt>
                <c:pt idx="142">
                  <c:v>21.557692307692307</c:v>
                </c:pt>
                <c:pt idx="143">
                  <c:v>24.333333333333332</c:v>
                </c:pt>
                <c:pt idx="144">
                  <c:v>22.21311475409836</c:v>
                </c:pt>
                <c:pt idx="145">
                  <c:v>22.711864406779661</c:v>
                </c:pt>
                <c:pt idx="146">
                  <c:v>22.866666666666667</c:v>
                </c:pt>
                <c:pt idx="147">
                  <c:v>21.392156862745097</c:v>
                </c:pt>
                <c:pt idx="148">
                  <c:v>25.021739130434781</c:v>
                </c:pt>
                <c:pt idx="149">
                  <c:v>24.188679245283019</c:v>
                </c:pt>
                <c:pt idx="150">
                  <c:v>25.649122807017545</c:v>
                </c:pt>
                <c:pt idx="151">
                  <c:v>25.317460317460316</c:v>
                </c:pt>
                <c:pt idx="152">
                  <c:v>23.360655737704917</c:v>
                </c:pt>
                <c:pt idx="153">
                  <c:v>24.066666666666666</c:v>
                </c:pt>
                <c:pt idx="154">
                  <c:v>25.568965517241381</c:v>
                </c:pt>
                <c:pt idx="155">
                  <c:v>26.737704918032787</c:v>
                </c:pt>
                <c:pt idx="156">
                  <c:v>26.560606060606062</c:v>
                </c:pt>
                <c:pt idx="157">
                  <c:v>23.571428571428573</c:v>
                </c:pt>
                <c:pt idx="158">
                  <c:v>28.368421052631579</c:v>
                </c:pt>
                <c:pt idx="159">
                  <c:v>28.155172413793103</c:v>
                </c:pt>
                <c:pt idx="160">
                  <c:v>27.333333333333332</c:v>
                </c:pt>
                <c:pt idx="161">
                  <c:v>26.546875</c:v>
                </c:pt>
                <c:pt idx="162">
                  <c:v>27.805970149253731</c:v>
                </c:pt>
                <c:pt idx="163">
                  <c:v>27.666666666666668</c:v>
                </c:pt>
                <c:pt idx="164">
                  <c:v>29.967741935483872</c:v>
                </c:pt>
                <c:pt idx="165">
                  <c:v>27.785714285714285</c:v>
                </c:pt>
                <c:pt idx="166">
                  <c:v>27.985507246376812</c:v>
                </c:pt>
                <c:pt idx="167">
                  <c:v>25.696202531645568</c:v>
                </c:pt>
                <c:pt idx="168">
                  <c:v>25.293333333333333</c:v>
                </c:pt>
                <c:pt idx="169">
                  <c:v>25.63013698630137</c:v>
                </c:pt>
                <c:pt idx="170">
                  <c:v>26.955882352941178</c:v>
                </c:pt>
                <c:pt idx="171">
                  <c:v>27</c:v>
                </c:pt>
                <c:pt idx="172">
                  <c:v>26.184615384615384</c:v>
                </c:pt>
                <c:pt idx="173">
                  <c:v>23.514285714285716</c:v>
                </c:pt>
                <c:pt idx="174">
                  <c:v>30.653846153846153</c:v>
                </c:pt>
                <c:pt idx="175">
                  <c:v>41.02</c:v>
                </c:pt>
                <c:pt idx="176">
                  <c:v>44.418604651162788</c:v>
                </c:pt>
                <c:pt idx="177">
                  <c:v>45.904761904761905</c:v>
                </c:pt>
                <c:pt idx="178">
                  <c:v>53.189189189189186</c:v>
                </c:pt>
                <c:pt idx="179">
                  <c:v>68.58064516129032</c:v>
                </c:pt>
                <c:pt idx="180">
                  <c:v>71.424242424242422</c:v>
                </c:pt>
                <c:pt idx="181">
                  <c:v>76.733333333333334</c:v>
                </c:pt>
                <c:pt idx="182">
                  <c:v>86.259259259259252</c:v>
                </c:pt>
                <c:pt idx="183">
                  <c:v>78.962962962962962</c:v>
                </c:pt>
                <c:pt idx="184">
                  <c:v>67.142857142857139</c:v>
                </c:pt>
                <c:pt idx="185">
                  <c:v>76.307692307692307</c:v>
                </c:pt>
                <c:pt idx="186">
                  <c:v>81</c:v>
                </c:pt>
                <c:pt idx="187">
                  <c:v>77.760000000000005</c:v>
                </c:pt>
                <c:pt idx="188">
                  <c:v>68.15384615384616</c:v>
                </c:pt>
                <c:pt idx="189">
                  <c:v>64.391304347826093</c:v>
                </c:pt>
                <c:pt idx="190">
                  <c:v>67.086956521739125</c:v>
                </c:pt>
                <c:pt idx="191">
                  <c:v>67.130434782608702</c:v>
                </c:pt>
                <c:pt idx="192">
                  <c:v>63.57692307692308</c:v>
                </c:pt>
                <c:pt idx="193">
                  <c:v>61.307692307692307</c:v>
                </c:pt>
                <c:pt idx="194">
                  <c:v>53.535714285714285</c:v>
                </c:pt>
                <c:pt idx="195">
                  <c:v>54.107142857142854</c:v>
                </c:pt>
                <c:pt idx="196">
                  <c:v>48.466666666666669</c:v>
                </c:pt>
                <c:pt idx="197">
                  <c:v>38.30952380952381</c:v>
                </c:pt>
                <c:pt idx="198">
                  <c:v>41.024390243902438</c:v>
                </c:pt>
                <c:pt idx="199">
                  <c:v>43.390243902439025</c:v>
                </c:pt>
                <c:pt idx="200">
                  <c:v>46.945945945945944</c:v>
                </c:pt>
                <c:pt idx="201">
                  <c:v>38.06818181818182</c:v>
                </c:pt>
                <c:pt idx="202">
                  <c:v>36.244897959183675</c:v>
                </c:pt>
                <c:pt idx="203">
                  <c:v>34.795918367346935</c:v>
                </c:pt>
                <c:pt idx="204">
                  <c:v>35.391304347826086</c:v>
                </c:pt>
                <c:pt idx="205">
                  <c:v>38.976190476190474</c:v>
                </c:pt>
                <c:pt idx="206">
                  <c:v>51.41935483870968</c:v>
                </c:pt>
                <c:pt idx="207">
                  <c:v>45.428571428571431</c:v>
                </c:pt>
                <c:pt idx="208">
                  <c:v>37.973684210526315</c:v>
                </c:pt>
                <c:pt idx="209">
                  <c:v>37.06818181818182</c:v>
                </c:pt>
                <c:pt idx="210">
                  <c:v>47.135135135135137</c:v>
                </c:pt>
                <c:pt idx="211">
                  <c:v>45.058823529411768</c:v>
                </c:pt>
                <c:pt idx="212">
                  <c:v>44.121212121212125</c:v>
                </c:pt>
                <c:pt idx="213">
                  <c:v>46.151515151515149</c:v>
                </c:pt>
                <c:pt idx="214">
                  <c:v>44.277777777777779</c:v>
                </c:pt>
                <c:pt idx="215">
                  <c:v>38.916666666666664</c:v>
                </c:pt>
                <c:pt idx="216">
                  <c:v>35.512820512820511</c:v>
                </c:pt>
                <c:pt idx="217">
                  <c:v>38.25</c:v>
                </c:pt>
                <c:pt idx="218">
                  <c:v>33.171428571428571</c:v>
                </c:pt>
                <c:pt idx="219">
                  <c:v>30.428571428571427</c:v>
                </c:pt>
                <c:pt idx="220">
                  <c:v>33.083333333333336</c:v>
                </c:pt>
                <c:pt idx="221">
                  <c:v>33.736842105263158</c:v>
                </c:pt>
                <c:pt idx="222">
                  <c:v>36.07692307692308</c:v>
                </c:pt>
                <c:pt idx="223">
                  <c:v>33.613636363636367</c:v>
                </c:pt>
                <c:pt idx="224">
                  <c:v>31.382978723404257</c:v>
                </c:pt>
                <c:pt idx="225">
                  <c:v>35.860465116279073</c:v>
                </c:pt>
                <c:pt idx="226">
                  <c:v>35.951219512195124</c:v>
                </c:pt>
                <c:pt idx="227">
                  <c:v>34.06818181818182</c:v>
                </c:pt>
                <c:pt idx="228">
                  <c:v>32.921568627450981</c:v>
                </c:pt>
                <c:pt idx="229">
                  <c:v>28.035714285714285</c:v>
                </c:pt>
                <c:pt idx="230">
                  <c:v>27.241379310344829</c:v>
                </c:pt>
                <c:pt idx="231">
                  <c:v>23.03448275862069</c:v>
                </c:pt>
                <c:pt idx="232">
                  <c:v>23.362068965517242</c:v>
                </c:pt>
                <c:pt idx="233">
                  <c:v>22.852459016393443</c:v>
                </c:pt>
                <c:pt idx="234">
                  <c:v>20.21875</c:v>
                </c:pt>
                <c:pt idx="235">
                  <c:v>18.914285714285715</c:v>
                </c:pt>
                <c:pt idx="236">
                  <c:v>18.476923076923075</c:v>
                </c:pt>
                <c:pt idx="237">
                  <c:v>20.6</c:v>
                </c:pt>
                <c:pt idx="238">
                  <c:v>22.142857142857142</c:v>
                </c:pt>
                <c:pt idx="239">
                  <c:v>23.490196078431371</c:v>
                </c:pt>
                <c:pt idx="240">
                  <c:v>25.490909090909092</c:v>
                </c:pt>
                <c:pt idx="241">
                  <c:v>24.527272727272727</c:v>
                </c:pt>
                <c:pt idx="242">
                  <c:v>26.88</c:v>
                </c:pt>
                <c:pt idx="243">
                  <c:v>28.978260869565219</c:v>
                </c:pt>
                <c:pt idx="244">
                  <c:v>34.023809523809526</c:v>
                </c:pt>
                <c:pt idx="245">
                  <c:v>41.780487804878049</c:v>
                </c:pt>
                <c:pt idx="246">
                  <c:v>39.9</c:v>
                </c:pt>
                <c:pt idx="247">
                  <c:v>44.305555555555557</c:v>
                </c:pt>
                <c:pt idx="248">
                  <c:v>38.088888888888889</c:v>
                </c:pt>
                <c:pt idx="249">
                  <c:v>36.866666666666667</c:v>
                </c:pt>
                <c:pt idx="250">
                  <c:v>33.565217391304351</c:v>
                </c:pt>
                <c:pt idx="251">
                  <c:v>31.14</c:v>
                </c:pt>
                <c:pt idx="252">
                  <c:v>32.653061224489797</c:v>
                </c:pt>
                <c:pt idx="253">
                  <c:v>27.518518518518519</c:v>
                </c:pt>
                <c:pt idx="254">
                  <c:v>22.16949152542373</c:v>
                </c:pt>
                <c:pt idx="255">
                  <c:v>19.857142857142858</c:v>
                </c:pt>
                <c:pt idx="256">
                  <c:v>18.865671641791046</c:v>
                </c:pt>
                <c:pt idx="257">
                  <c:v>18.716666666666665</c:v>
                </c:pt>
                <c:pt idx="258">
                  <c:v>24.666666666666668</c:v>
                </c:pt>
                <c:pt idx="259">
                  <c:v>32</c:v>
                </c:pt>
                <c:pt idx="260">
                  <c:v>42.918918918918919</c:v>
                </c:pt>
                <c:pt idx="261">
                  <c:v>47.833333333333336</c:v>
                </c:pt>
                <c:pt idx="262">
                  <c:v>56.657142857142858</c:v>
                </c:pt>
                <c:pt idx="263">
                  <c:v>65.387096774193552</c:v>
                </c:pt>
                <c:pt idx="264">
                  <c:v>69.65517241379311</c:v>
                </c:pt>
                <c:pt idx="265">
                  <c:v>70.034482758620683</c:v>
                </c:pt>
                <c:pt idx="266">
                  <c:v>67.838709677419359</c:v>
                </c:pt>
                <c:pt idx="267">
                  <c:v>50.054054054054056</c:v>
                </c:pt>
                <c:pt idx="268">
                  <c:v>45.666666666666664</c:v>
                </c:pt>
                <c:pt idx="269">
                  <c:v>33.829787234042556</c:v>
                </c:pt>
                <c:pt idx="270">
                  <c:v>27.22</c:v>
                </c:pt>
                <c:pt idx="271">
                  <c:v>27.478260869565219</c:v>
                </c:pt>
                <c:pt idx="272">
                  <c:v>24.836363636363636</c:v>
                </c:pt>
                <c:pt idx="273">
                  <c:v>25.78846153846154</c:v>
                </c:pt>
                <c:pt idx="274">
                  <c:v>27.232142857142858</c:v>
                </c:pt>
                <c:pt idx="275">
                  <c:v>27.089285714285715</c:v>
                </c:pt>
                <c:pt idx="276">
                  <c:v>27.607843137254903</c:v>
                </c:pt>
                <c:pt idx="277">
                  <c:v>33.489795918367349</c:v>
                </c:pt>
                <c:pt idx="278">
                  <c:v>39.738095238095241</c:v>
                </c:pt>
                <c:pt idx="279">
                  <c:v>35.18</c:v>
                </c:pt>
                <c:pt idx="280">
                  <c:v>23.794117647058822</c:v>
                </c:pt>
                <c:pt idx="281">
                  <c:v>20.676056338028168</c:v>
                </c:pt>
                <c:pt idx="282">
                  <c:v>19.693333333333332</c:v>
                </c:pt>
                <c:pt idx="283">
                  <c:v>16.149999999999999</c:v>
                </c:pt>
                <c:pt idx="284">
                  <c:v>16.278481012658229</c:v>
                </c:pt>
                <c:pt idx="285">
                  <c:v>16.287500000000001</c:v>
                </c:pt>
                <c:pt idx="286">
                  <c:v>14.949367088607595</c:v>
                </c:pt>
                <c:pt idx="287">
                  <c:v>13.977011494252874</c:v>
                </c:pt>
                <c:pt idx="288">
                  <c:v>14.6875</c:v>
                </c:pt>
                <c:pt idx="289">
                  <c:v>17.575757575757574</c:v>
                </c:pt>
                <c:pt idx="290">
                  <c:v>19.576271186440678</c:v>
                </c:pt>
                <c:pt idx="291">
                  <c:v>18.158730158730158</c:v>
                </c:pt>
                <c:pt idx="292">
                  <c:v>20.309090909090909</c:v>
                </c:pt>
              </c:numCache>
            </c:numRef>
          </c:yVal>
          <c:smooth val="1"/>
        </c:ser>
        <c:axId val="51179904"/>
        <c:axId val="51181440"/>
      </c:scatterChart>
      <c:valAx>
        <c:axId val="51179904"/>
        <c:scaling>
          <c:orientation val="minMax"/>
        </c:scaling>
        <c:axPos val="b"/>
        <c:numFmt formatCode="m/d/yyyy" sourceLinked="1"/>
        <c:tickLblPos val="nextTo"/>
        <c:crossAx val="51181440"/>
        <c:crosses val="autoZero"/>
        <c:crossBetween val="midCat"/>
      </c:valAx>
      <c:valAx>
        <c:axId val="51181440"/>
        <c:scaling>
          <c:orientation val="minMax"/>
        </c:scaling>
        <c:axPos val="l"/>
        <c:majorGridlines/>
        <c:numFmt formatCode="General" sourceLinked="1"/>
        <c:tickLblPos val="nextTo"/>
        <c:crossAx val="51179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416183374758362"/>
          <c:y val="0.47793945486021211"/>
          <c:w val="9.7651148895213577E-2"/>
          <c:h val="4.6635495514704757E-2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3.6539974932417972E-2"/>
          <c:y val="0.1095769767060368"/>
          <c:w val="0.92827142863381695"/>
          <c:h val="0.80583743438320232"/>
        </c:manualLayout>
      </c:layout>
      <c:scatterChart>
        <c:scatterStyle val="smoothMarker"/>
        <c:ser>
          <c:idx val="0"/>
          <c:order val="0"/>
          <c:tx>
            <c:strRef>
              <c:f>Sheet1!$I$1</c:f>
              <c:strCache>
                <c:ptCount val="1"/>
                <c:pt idx="0">
                  <c:v>Cost/Gal</c:v>
                </c:pt>
              </c:strCache>
            </c:strRef>
          </c:tx>
          <c:marker>
            <c:symbol val="none"/>
          </c:marker>
          <c:xVal>
            <c:numRef>
              <c:f>Sheet1!$A$2:$A$294</c:f>
              <c:numCache>
                <c:formatCode>m/d/yyyy</c:formatCode>
                <c:ptCount val="293"/>
                <c:pt idx="0">
                  <c:v>38796</c:v>
                </c:pt>
                <c:pt idx="1">
                  <c:v>38799</c:v>
                </c:pt>
                <c:pt idx="2">
                  <c:v>38801</c:v>
                </c:pt>
                <c:pt idx="3">
                  <c:v>38809</c:v>
                </c:pt>
                <c:pt idx="4">
                  <c:v>38831</c:v>
                </c:pt>
                <c:pt idx="5">
                  <c:v>38849</c:v>
                </c:pt>
                <c:pt idx="6">
                  <c:v>38856</c:v>
                </c:pt>
                <c:pt idx="7">
                  <c:v>38868</c:v>
                </c:pt>
                <c:pt idx="8">
                  <c:v>38874</c:v>
                </c:pt>
                <c:pt idx="9">
                  <c:v>38881</c:v>
                </c:pt>
                <c:pt idx="10">
                  <c:v>38892</c:v>
                </c:pt>
                <c:pt idx="11">
                  <c:v>38906</c:v>
                </c:pt>
                <c:pt idx="12">
                  <c:v>38919</c:v>
                </c:pt>
                <c:pt idx="13">
                  <c:v>38925</c:v>
                </c:pt>
                <c:pt idx="14">
                  <c:v>38936</c:v>
                </c:pt>
                <c:pt idx="15">
                  <c:v>38947</c:v>
                </c:pt>
                <c:pt idx="16">
                  <c:v>38961</c:v>
                </c:pt>
                <c:pt idx="17">
                  <c:v>38967</c:v>
                </c:pt>
                <c:pt idx="18">
                  <c:v>38982</c:v>
                </c:pt>
                <c:pt idx="19">
                  <c:v>38985</c:v>
                </c:pt>
                <c:pt idx="20">
                  <c:v>38998</c:v>
                </c:pt>
                <c:pt idx="21">
                  <c:v>39006</c:v>
                </c:pt>
                <c:pt idx="22">
                  <c:v>39017</c:v>
                </c:pt>
                <c:pt idx="23">
                  <c:v>39034</c:v>
                </c:pt>
                <c:pt idx="24">
                  <c:v>39044</c:v>
                </c:pt>
                <c:pt idx="25">
                  <c:v>39050</c:v>
                </c:pt>
                <c:pt idx="26">
                  <c:v>39060</c:v>
                </c:pt>
                <c:pt idx="27">
                  <c:v>39073</c:v>
                </c:pt>
                <c:pt idx="28">
                  <c:v>39084</c:v>
                </c:pt>
                <c:pt idx="29">
                  <c:v>39091</c:v>
                </c:pt>
                <c:pt idx="30">
                  <c:v>39099</c:v>
                </c:pt>
                <c:pt idx="31">
                  <c:v>39108</c:v>
                </c:pt>
                <c:pt idx="32">
                  <c:v>39110</c:v>
                </c:pt>
                <c:pt idx="33">
                  <c:v>39122</c:v>
                </c:pt>
                <c:pt idx="34">
                  <c:v>39133</c:v>
                </c:pt>
                <c:pt idx="35">
                  <c:v>39141</c:v>
                </c:pt>
                <c:pt idx="36">
                  <c:v>39148</c:v>
                </c:pt>
                <c:pt idx="37">
                  <c:v>39155</c:v>
                </c:pt>
                <c:pt idx="38">
                  <c:v>39161</c:v>
                </c:pt>
                <c:pt idx="39">
                  <c:v>39168</c:v>
                </c:pt>
                <c:pt idx="40">
                  <c:v>39173</c:v>
                </c:pt>
                <c:pt idx="41">
                  <c:v>39187</c:v>
                </c:pt>
                <c:pt idx="42">
                  <c:v>39190</c:v>
                </c:pt>
                <c:pt idx="43">
                  <c:v>39197</c:v>
                </c:pt>
                <c:pt idx="44">
                  <c:v>39202</c:v>
                </c:pt>
                <c:pt idx="45">
                  <c:v>39210</c:v>
                </c:pt>
                <c:pt idx="46">
                  <c:v>39213</c:v>
                </c:pt>
                <c:pt idx="47">
                  <c:v>39215</c:v>
                </c:pt>
                <c:pt idx="48">
                  <c:v>39217</c:v>
                </c:pt>
                <c:pt idx="49">
                  <c:v>39223</c:v>
                </c:pt>
                <c:pt idx="50">
                  <c:v>39231</c:v>
                </c:pt>
                <c:pt idx="51">
                  <c:v>39234</c:v>
                </c:pt>
                <c:pt idx="52">
                  <c:v>39243</c:v>
                </c:pt>
                <c:pt idx="53">
                  <c:v>39249</c:v>
                </c:pt>
                <c:pt idx="54">
                  <c:v>39250</c:v>
                </c:pt>
                <c:pt idx="55">
                  <c:v>39263</c:v>
                </c:pt>
                <c:pt idx="56">
                  <c:v>39264</c:v>
                </c:pt>
                <c:pt idx="57">
                  <c:v>39276</c:v>
                </c:pt>
                <c:pt idx="58">
                  <c:v>39285</c:v>
                </c:pt>
                <c:pt idx="59">
                  <c:v>39285</c:v>
                </c:pt>
                <c:pt idx="60">
                  <c:v>39290</c:v>
                </c:pt>
                <c:pt idx="61">
                  <c:v>39297</c:v>
                </c:pt>
                <c:pt idx="62">
                  <c:v>39303</c:v>
                </c:pt>
                <c:pt idx="63">
                  <c:v>39306</c:v>
                </c:pt>
                <c:pt idx="64">
                  <c:v>39313</c:v>
                </c:pt>
                <c:pt idx="65">
                  <c:v>39320</c:v>
                </c:pt>
                <c:pt idx="66">
                  <c:v>39325</c:v>
                </c:pt>
                <c:pt idx="67">
                  <c:v>39325</c:v>
                </c:pt>
                <c:pt idx="68">
                  <c:v>39326</c:v>
                </c:pt>
                <c:pt idx="69">
                  <c:v>39326</c:v>
                </c:pt>
                <c:pt idx="70">
                  <c:v>39328</c:v>
                </c:pt>
                <c:pt idx="71">
                  <c:v>39329</c:v>
                </c:pt>
                <c:pt idx="72">
                  <c:v>39332</c:v>
                </c:pt>
                <c:pt idx="73">
                  <c:v>39334</c:v>
                </c:pt>
                <c:pt idx="74">
                  <c:v>39339</c:v>
                </c:pt>
                <c:pt idx="75">
                  <c:v>39341</c:v>
                </c:pt>
                <c:pt idx="76">
                  <c:v>39346</c:v>
                </c:pt>
                <c:pt idx="77">
                  <c:v>39349</c:v>
                </c:pt>
                <c:pt idx="78">
                  <c:v>39353</c:v>
                </c:pt>
                <c:pt idx="79">
                  <c:v>39356</c:v>
                </c:pt>
                <c:pt idx="80">
                  <c:v>39363</c:v>
                </c:pt>
                <c:pt idx="81">
                  <c:v>39366</c:v>
                </c:pt>
                <c:pt idx="82">
                  <c:v>39371</c:v>
                </c:pt>
                <c:pt idx="83">
                  <c:v>39379</c:v>
                </c:pt>
                <c:pt idx="84">
                  <c:v>39392</c:v>
                </c:pt>
                <c:pt idx="85">
                  <c:v>39402</c:v>
                </c:pt>
                <c:pt idx="86">
                  <c:v>39405</c:v>
                </c:pt>
                <c:pt idx="87">
                  <c:v>39413</c:v>
                </c:pt>
                <c:pt idx="88">
                  <c:v>39417</c:v>
                </c:pt>
                <c:pt idx="89">
                  <c:v>39422</c:v>
                </c:pt>
                <c:pt idx="90">
                  <c:v>39432</c:v>
                </c:pt>
                <c:pt idx="91">
                  <c:v>39436</c:v>
                </c:pt>
                <c:pt idx="92">
                  <c:v>39444</c:v>
                </c:pt>
                <c:pt idx="93">
                  <c:v>39450</c:v>
                </c:pt>
                <c:pt idx="94">
                  <c:v>39454</c:v>
                </c:pt>
                <c:pt idx="95">
                  <c:v>39457</c:v>
                </c:pt>
                <c:pt idx="96">
                  <c:v>39462</c:v>
                </c:pt>
                <c:pt idx="97">
                  <c:v>39469</c:v>
                </c:pt>
                <c:pt idx="98">
                  <c:v>39475</c:v>
                </c:pt>
                <c:pt idx="99">
                  <c:v>39479</c:v>
                </c:pt>
                <c:pt idx="100">
                  <c:v>39483</c:v>
                </c:pt>
                <c:pt idx="101">
                  <c:v>39487</c:v>
                </c:pt>
                <c:pt idx="102">
                  <c:v>39503</c:v>
                </c:pt>
                <c:pt idx="103">
                  <c:v>39507</c:v>
                </c:pt>
                <c:pt idx="104">
                  <c:v>39517</c:v>
                </c:pt>
                <c:pt idx="105">
                  <c:v>39520</c:v>
                </c:pt>
                <c:pt idx="106">
                  <c:v>39525</c:v>
                </c:pt>
                <c:pt idx="107">
                  <c:v>39529</c:v>
                </c:pt>
                <c:pt idx="108">
                  <c:v>39532</c:v>
                </c:pt>
                <c:pt idx="109">
                  <c:v>39539</c:v>
                </c:pt>
                <c:pt idx="110">
                  <c:v>39545</c:v>
                </c:pt>
                <c:pt idx="111">
                  <c:v>39549</c:v>
                </c:pt>
                <c:pt idx="112">
                  <c:v>39551</c:v>
                </c:pt>
                <c:pt idx="113">
                  <c:v>39554</c:v>
                </c:pt>
                <c:pt idx="114">
                  <c:v>39556</c:v>
                </c:pt>
                <c:pt idx="115">
                  <c:v>39557</c:v>
                </c:pt>
                <c:pt idx="116">
                  <c:v>39563</c:v>
                </c:pt>
                <c:pt idx="117">
                  <c:v>39570</c:v>
                </c:pt>
                <c:pt idx="118">
                  <c:v>39572</c:v>
                </c:pt>
                <c:pt idx="119">
                  <c:v>39590</c:v>
                </c:pt>
                <c:pt idx="120">
                  <c:v>39596</c:v>
                </c:pt>
                <c:pt idx="121">
                  <c:v>39605</c:v>
                </c:pt>
                <c:pt idx="122">
                  <c:v>39607</c:v>
                </c:pt>
                <c:pt idx="123">
                  <c:v>39615</c:v>
                </c:pt>
                <c:pt idx="124">
                  <c:v>39628</c:v>
                </c:pt>
                <c:pt idx="125">
                  <c:v>39631</c:v>
                </c:pt>
                <c:pt idx="126">
                  <c:v>39634</c:v>
                </c:pt>
                <c:pt idx="127">
                  <c:v>39639</c:v>
                </c:pt>
                <c:pt idx="128">
                  <c:v>39642</c:v>
                </c:pt>
                <c:pt idx="129">
                  <c:v>39648</c:v>
                </c:pt>
                <c:pt idx="130">
                  <c:v>39653</c:v>
                </c:pt>
                <c:pt idx="131">
                  <c:v>39668</c:v>
                </c:pt>
                <c:pt idx="132">
                  <c:v>39675</c:v>
                </c:pt>
                <c:pt idx="133">
                  <c:v>39678</c:v>
                </c:pt>
                <c:pt idx="134">
                  <c:v>39683</c:v>
                </c:pt>
                <c:pt idx="135">
                  <c:v>39684</c:v>
                </c:pt>
                <c:pt idx="136">
                  <c:v>39691</c:v>
                </c:pt>
                <c:pt idx="137">
                  <c:v>39696</c:v>
                </c:pt>
                <c:pt idx="138">
                  <c:v>39710</c:v>
                </c:pt>
                <c:pt idx="139">
                  <c:v>39715</c:v>
                </c:pt>
                <c:pt idx="140">
                  <c:v>39722</c:v>
                </c:pt>
                <c:pt idx="141">
                  <c:v>39728</c:v>
                </c:pt>
                <c:pt idx="142">
                  <c:v>39730</c:v>
                </c:pt>
                <c:pt idx="143">
                  <c:v>39740</c:v>
                </c:pt>
                <c:pt idx="144">
                  <c:v>39745</c:v>
                </c:pt>
                <c:pt idx="145">
                  <c:v>39750</c:v>
                </c:pt>
                <c:pt idx="146">
                  <c:v>39756</c:v>
                </c:pt>
                <c:pt idx="147">
                  <c:v>39761</c:v>
                </c:pt>
                <c:pt idx="148">
                  <c:v>39761</c:v>
                </c:pt>
                <c:pt idx="149">
                  <c:v>39775</c:v>
                </c:pt>
                <c:pt idx="150">
                  <c:v>39785</c:v>
                </c:pt>
                <c:pt idx="151">
                  <c:v>39793</c:v>
                </c:pt>
                <c:pt idx="152">
                  <c:v>39801</c:v>
                </c:pt>
                <c:pt idx="153">
                  <c:v>39805</c:v>
                </c:pt>
                <c:pt idx="154">
                  <c:v>39808</c:v>
                </c:pt>
                <c:pt idx="155">
                  <c:v>39817</c:v>
                </c:pt>
                <c:pt idx="156">
                  <c:v>39827</c:v>
                </c:pt>
                <c:pt idx="157">
                  <c:v>39831</c:v>
                </c:pt>
                <c:pt idx="158">
                  <c:v>39832</c:v>
                </c:pt>
                <c:pt idx="159">
                  <c:v>39843</c:v>
                </c:pt>
                <c:pt idx="160">
                  <c:v>39853</c:v>
                </c:pt>
                <c:pt idx="161">
                  <c:v>39865</c:v>
                </c:pt>
                <c:pt idx="162">
                  <c:v>39872</c:v>
                </c:pt>
                <c:pt idx="163">
                  <c:v>39877</c:v>
                </c:pt>
                <c:pt idx="164">
                  <c:v>39879</c:v>
                </c:pt>
                <c:pt idx="165">
                  <c:v>39897</c:v>
                </c:pt>
                <c:pt idx="166">
                  <c:v>39900</c:v>
                </c:pt>
                <c:pt idx="167">
                  <c:v>39911</c:v>
                </c:pt>
                <c:pt idx="168">
                  <c:v>39918</c:v>
                </c:pt>
                <c:pt idx="169">
                  <c:v>39926</c:v>
                </c:pt>
                <c:pt idx="170">
                  <c:v>39933</c:v>
                </c:pt>
                <c:pt idx="171">
                  <c:v>39936</c:v>
                </c:pt>
                <c:pt idx="172">
                  <c:v>39942</c:v>
                </c:pt>
                <c:pt idx="173">
                  <c:v>39949</c:v>
                </c:pt>
                <c:pt idx="174">
                  <c:v>39949</c:v>
                </c:pt>
                <c:pt idx="175">
                  <c:v>39950</c:v>
                </c:pt>
                <c:pt idx="176">
                  <c:v>39954</c:v>
                </c:pt>
                <c:pt idx="177">
                  <c:v>39960</c:v>
                </c:pt>
                <c:pt idx="178">
                  <c:v>39963</c:v>
                </c:pt>
                <c:pt idx="179">
                  <c:v>39964</c:v>
                </c:pt>
                <c:pt idx="180">
                  <c:v>39969</c:v>
                </c:pt>
                <c:pt idx="181">
                  <c:v>39972</c:v>
                </c:pt>
                <c:pt idx="182">
                  <c:v>39976</c:v>
                </c:pt>
                <c:pt idx="183">
                  <c:v>39976</c:v>
                </c:pt>
                <c:pt idx="184">
                  <c:v>39978</c:v>
                </c:pt>
                <c:pt idx="185">
                  <c:v>39980</c:v>
                </c:pt>
                <c:pt idx="186">
                  <c:v>39984</c:v>
                </c:pt>
                <c:pt idx="187">
                  <c:v>39988</c:v>
                </c:pt>
                <c:pt idx="188">
                  <c:v>39990</c:v>
                </c:pt>
                <c:pt idx="189">
                  <c:v>39992</c:v>
                </c:pt>
                <c:pt idx="190">
                  <c:v>39995</c:v>
                </c:pt>
                <c:pt idx="191">
                  <c:v>39999</c:v>
                </c:pt>
                <c:pt idx="192">
                  <c:v>40002</c:v>
                </c:pt>
                <c:pt idx="193">
                  <c:v>40004</c:v>
                </c:pt>
                <c:pt idx="194">
                  <c:v>40008</c:v>
                </c:pt>
                <c:pt idx="195">
                  <c:v>40012</c:v>
                </c:pt>
                <c:pt idx="196">
                  <c:v>40018</c:v>
                </c:pt>
                <c:pt idx="197">
                  <c:v>40032</c:v>
                </c:pt>
                <c:pt idx="198">
                  <c:v>40033</c:v>
                </c:pt>
                <c:pt idx="199">
                  <c:v>40036</c:v>
                </c:pt>
                <c:pt idx="200">
                  <c:v>40036</c:v>
                </c:pt>
                <c:pt idx="201">
                  <c:v>40046</c:v>
                </c:pt>
                <c:pt idx="202">
                  <c:v>40053</c:v>
                </c:pt>
                <c:pt idx="203">
                  <c:v>40057</c:v>
                </c:pt>
                <c:pt idx="204">
                  <c:v>40058</c:v>
                </c:pt>
                <c:pt idx="205">
                  <c:v>40060</c:v>
                </c:pt>
                <c:pt idx="206">
                  <c:v>40063</c:v>
                </c:pt>
                <c:pt idx="207">
                  <c:v>40068</c:v>
                </c:pt>
                <c:pt idx="208">
                  <c:v>40074</c:v>
                </c:pt>
                <c:pt idx="209">
                  <c:v>40080</c:v>
                </c:pt>
                <c:pt idx="210">
                  <c:v>40083</c:v>
                </c:pt>
                <c:pt idx="211">
                  <c:v>40087</c:v>
                </c:pt>
                <c:pt idx="212">
                  <c:v>40090</c:v>
                </c:pt>
                <c:pt idx="213">
                  <c:v>40091</c:v>
                </c:pt>
                <c:pt idx="214">
                  <c:v>40096</c:v>
                </c:pt>
                <c:pt idx="215">
                  <c:v>40099</c:v>
                </c:pt>
                <c:pt idx="216">
                  <c:v>40107</c:v>
                </c:pt>
                <c:pt idx="217">
                  <c:v>40110</c:v>
                </c:pt>
                <c:pt idx="218">
                  <c:v>40115</c:v>
                </c:pt>
                <c:pt idx="219">
                  <c:v>40118</c:v>
                </c:pt>
                <c:pt idx="220">
                  <c:v>40123</c:v>
                </c:pt>
                <c:pt idx="221">
                  <c:v>40128</c:v>
                </c:pt>
                <c:pt idx="222">
                  <c:v>40130</c:v>
                </c:pt>
                <c:pt idx="223">
                  <c:v>40140</c:v>
                </c:pt>
                <c:pt idx="224">
                  <c:v>40146</c:v>
                </c:pt>
                <c:pt idx="225">
                  <c:v>40150</c:v>
                </c:pt>
                <c:pt idx="226">
                  <c:v>40151</c:v>
                </c:pt>
                <c:pt idx="227">
                  <c:v>40159</c:v>
                </c:pt>
                <c:pt idx="228">
                  <c:v>40169</c:v>
                </c:pt>
                <c:pt idx="229">
                  <c:v>40179</c:v>
                </c:pt>
                <c:pt idx="230">
                  <c:v>40186</c:v>
                </c:pt>
                <c:pt idx="231">
                  <c:v>40188</c:v>
                </c:pt>
                <c:pt idx="232">
                  <c:v>40198</c:v>
                </c:pt>
                <c:pt idx="233">
                  <c:v>40207</c:v>
                </c:pt>
                <c:pt idx="234">
                  <c:v>40214</c:v>
                </c:pt>
                <c:pt idx="235">
                  <c:v>40221</c:v>
                </c:pt>
                <c:pt idx="236">
                  <c:v>40224</c:v>
                </c:pt>
                <c:pt idx="237">
                  <c:v>40229</c:v>
                </c:pt>
                <c:pt idx="238">
                  <c:v>40235</c:v>
                </c:pt>
                <c:pt idx="239">
                  <c:v>40237</c:v>
                </c:pt>
                <c:pt idx="240">
                  <c:v>40243</c:v>
                </c:pt>
                <c:pt idx="241">
                  <c:v>40253</c:v>
                </c:pt>
                <c:pt idx="242">
                  <c:v>40257</c:v>
                </c:pt>
                <c:pt idx="243">
                  <c:v>40260</c:v>
                </c:pt>
                <c:pt idx="244">
                  <c:v>40263</c:v>
                </c:pt>
                <c:pt idx="245">
                  <c:v>40265</c:v>
                </c:pt>
                <c:pt idx="246">
                  <c:v>40269</c:v>
                </c:pt>
                <c:pt idx="247">
                  <c:v>40271</c:v>
                </c:pt>
                <c:pt idx="248">
                  <c:v>40282</c:v>
                </c:pt>
                <c:pt idx="249">
                  <c:v>40288</c:v>
                </c:pt>
                <c:pt idx="250">
                  <c:v>40299</c:v>
                </c:pt>
                <c:pt idx="251">
                  <c:v>40307</c:v>
                </c:pt>
                <c:pt idx="252">
                  <c:v>40309</c:v>
                </c:pt>
                <c:pt idx="253">
                  <c:v>40317</c:v>
                </c:pt>
                <c:pt idx="254">
                  <c:v>40324</c:v>
                </c:pt>
                <c:pt idx="255">
                  <c:v>40332</c:v>
                </c:pt>
                <c:pt idx="256">
                  <c:v>40338</c:v>
                </c:pt>
                <c:pt idx="257">
                  <c:v>40342</c:v>
                </c:pt>
                <c:pt idx="258">
                  <c:v>40342</c:v>
                </c:pt>
                <c:pt idx="259">
                  <c:v>40343</c:v>
                </c:pt>
                <c:pt idx="260">
                  <c:v>40344</c:v>
                </c:pt>
                <c:pt idx="261">
                  <c:v>40345</c:v>
                </c:pt>
                <c:pt idx="262">
                  <c:v>40352</c:v>
                </c:pt>
                <c:pt idx="263">
                  <c:v>40355</c:v>
                </c:pt>
                <c:pt idx="264">
                  <c:v>40361</c:v>
                </c:pt>
                <c:pt idx="265">
                  <c:v>40367</c:v>
                </c:pt>
                <c:pt idx="266">
                  <c:v>40373</c:v>
                </c:pt>
                <c:pt idx="267">
                  <c:v>40379</c:v>
                </c:pt>
                <c:pt idx="268">
                  <c:v>40382</c:v>
                </c:pt>
                <c:pt idx="269">
                  <c:v>40391</c:v>
                </c:pt>
                <c:pt idx="270">
                  <c:v>40395</c:v>
                </c:pt>
                <c:pt idx="271">
                  <c:v>40398</c:v>
                </c:pt>
                <c:pt idx="272">
                  <c:v>40410</c:v>
                </c:pt>
                <c:pt idx="273">
                  <c:v>40413</c:v>
                </c:pt>
                <c:pt idx="274">
                  <c:v>40423</c:v>
                </c:pt>
                <c:pt idx="275">
                  <c:v>40429</c:v>
                </c:pt>
                <c:pt idx="276">
                  <c:v>40430</c:v>
                </c:pt>
                <c:pt idx="277">
                  <c:v>40431</c:v>
                </c:pt>
                <c:pt idx="278">
                  <c:v>40433</c:v>
                </c:pt>
                <c:pt idx="279">
                  <c:v>40445</c:v>
                </c:pt>
                <c:pt idx="280">
                  <c:v>40466</c:v>
                </c:pt>
                <c:pt idx="281">
                  <c:v>40481</c:v>
                </c:pt>
                <c:pt idx="282">
                  <c:v>40488</c:v>
                </c:pt>
                <c:pt idx="283">
                  <c:v>40503</c:v>
                </c:pt>
                <c:pt idx="284">
                  <c:v>40508</c:v>
                </c:pt>
                <c:pt idx="285">
                  <c:v>40510</c:v>
                </c:pt>
                <c:pt idx="286">
                  <c:v>40510</c:v>
                </c:pt>
                <c:pt idx="287">
                  <c:v>40520</c:v>
                </c:pt>
                <c:pt idx="288">
                  <c:v>40525</c:v>
                </c:pt>
                <c:pt idx="289">
                  <c:v>40532</c:v>
                </c:pt>
                <c:pt idx="290">
                  <c:v>40540</c:v>
                </c:pt>
                <c:pt idx="291">
                  <c:v>40551</c:v>
                </c:pt>
                <c:pt idx="292">
                  <c:v>40558</c:v>
                </c:pt>
              </c:numCache>
            </c:numRef>
          </c:xVal>
          <c:yVal>
            <c:numRef>
              <c:f>Sheet1!$I$2:$I$294</c:f>
              <c:numCache>
                <c:formatCode>General</c:formatCode>
                <c:ptCount val="293"/>
                <c:pt idx="0">
                  <c:v>2.5</c:v>
                </c:pt>
                <c:pt idx="1">
                  <c:v>2.5</c:v>
                </c:pt>
                <c:pt idx="2">
                  <c:v>2.3255813953488373</c:v>
                </c:pt>
                <c:pt idx="3">
                  <c:v>2.801120448179272</c:v>
                </c:pt>
                <c:pt idx="4">
                  <c:v>2.801120448179272</c:v>
                </c:pt>
                <c:pt idx="5">
                  <c:v>3.0904856952761146</c:v>
                </c:pt>
                <c:pt idx="6">
                  <c:v>2.9780564263322886</c:v>
                </c:pt>
                <c:pt idx="7">
                  <c:v>2.9985007496251876</c:v>
                </c:pt>
                <c:pt idx="8">
                  <c:v>2.9985007496251876</c:v>
                </c:pt>
                <c:pt idx="9">
                  <c:v>2.9397874852420305</c:v>
                </c:pt>
                <c:pt idx="10">
                  <c:v>2.9281949934123848</c:v>
                </c:pt>
                <c:pt idx="11">
                  <c:v>2.8818443804034581</c:v>
                </c:pt>
                <c:pt idx="12">
                  <c:v>2.8818443804034581</c:v>
                </c:pt>
                <c:pt idx="13">
                  <c:v>2.9691211401425175</c:v>
                </c:pt>
                <c:pt idx="14">
                  <c:v>2.8818443804034581</c:v>
                </c:pt>
                <c:pt idx="15">
                  <c:v>2.9364820846905539</c:v>
                </c:pt>
                <c:pt idx="16">
                  <c:v>2.7586206896551726</c:v>
                </c:pt>
                <c:pt idx="17">
                  <c:v>2.7586206896551726</c:v>
                </c:pt>
                <c:pt idx="18">
                  <c:v>2.5380710659898478</c:v>
                </c:pt>
                <c:pt idx="19">
                  <c:v>2.4794335805799057</c:v>
                </c:pt>
                <c:pt idx="20">
                  <c:v>2.4390243902439028</c:v>
                </c:pt>
                <c:pt idx="21">
                  <c:v>2.3255813953488373</c:v>
                </c:pt>
                <c:pt idx="22">
                  <c:v>2.2015748031496063</c:v>
                </c:pt>
                <c:pt idx="23">
                  <c:v>2.3076923076923075</c:v>
                </c:pt>
                <c:pt idx="24">
                  <c:v>2.5316455696202529</c:v>
                </c:pt>
                <c:pt idx="25">
                  <c:v>2.5188916876574305</c:v>
                </c:pt>
                <c:pt idx="26">
                  <c:v>2.5383022774327122</c:v>
                </c:pt>
                <c:pt idx="27">
                  <c:v>2.5800561797752808</c:v>
                </c:pt>
                <c:pt idx="28">
                  <c:v>2.6007802340702209</c:v>
                </c:pt>
                <c:pt idx="29">
                  <c:v>2.5806451612903225</c:v>
                </c:pt>
                <c:pt idx="30">
                  <c:v>2.460024600246002</c:v>
                </c:pt>
                <c:pt idx="31">
                  <c:v>2.4982722874913614</c:v>
                </c:pt>
                <c:pt idx="32">
                  <c:v>2.276995305164319</c:v>
                </c:pt>
                <c:pt idx="33">
                  <c:v>2.2222222222222223</c:v>
                </c:pt>
                <c:pt idx="34">
                  <c:v>2.4390243902439028</c:v>
                </c:pt>
                <c:pt idx="35">
                  <c:v>2.5188916876574305</c:v>
                </c:pt>
                <c:pt idx="36">
                  <c:v>2.7586206896551726</c:v>
                </c:pt>
                <c:pt idx="37">
                  <c:v>2.9411764705882355</c:v>
                </c:pt>
                <c:pt idx="38">
                  <c:v>2.9411764705882355</c:v>
                </c:pt>
                <c:pt idx="39">
                  <c:v>2.9806259314456036</c:v>
                </c:pt>
                <c:pt idx="40">
                  <c:v>2.8571428571428572</c:v>
                </c:pt>
                <c:pt idx="41">
                  <c:v>3.1605562579013906</c:v>
                </c:pt>
                <c:pt idx="42">
                  <c:v>3.2</c:v>
                </c:pt>
                <c:pt idx="43">
                  <c:v>3.278688524590164</c:v>
                </c:pt>
                <c:pt idx="44">
                  <c:v>3.3898305084745761</c:v>
                </c:pt>
                <c:pt idx="45">
                  <c:v>3.5087719298245612</c:v>
                </c:pt>
                <c:pt idx="46">
                  <c:v>3.4482758620689657</c:v>
                </c:pt>
                <c:pt idx="47">
                  <c:v>3.333333333333333</c:v>
                </c:pt>
                <c:pt idx="48">
                  <c:v>3.3898305084745761</c:v>
                </c:pt>
                <c:pt idx="49">
                  <c:v>3.3333333333333335</c:v>
                </c:pt>
                <c:pt idx="50">
                  <c:v>3.3333333333333335</c:v>
                </c:pt>
                <c:pt idx="51">
                  <c:v>3.2330708661417327</c:v>
                </c:pt>
                <c:pt idx="52">
                  <c:v>3.225806451612903</c:v>
                </c:pt>
                <c:pt idx="53">
                  <c:v>3.0769230769230771</c:v>
                </c:pt>
                <c:pt idx="54">
                  <c:v>3.072222222222222</c:v>
                </c:pt>
                <c:pt idx="55">
                  <c:v>2.9964539007092199</c:v>
                </c:pt>
                <c:pt idx="56">
                  <c:v>3.0057471264367819</c:v>
                </c:pt>
                <c:pt idx="57">
                  <c:v>2.9964788732394365</c:v>
                </c:pt>
                <c:pt idx="58">
                  <c:v>2.8896296296296295</c:v>
                </c:pt>
                <c:pt idx="59">
                  <c:v>2.8991666666666664</c:v>
                </c:pt>
                <c:pt idx="60">
                  <c:v>3.0211267605633805</c:v>
                </c:pt>
                <c:pt idx="61">
                  <c:v>2.8342465753424659</c:v>
                </c:pt>
                <c:pt idx="62">
                  <c:v>2.7980535279805352</c:v>
                </c:pt>
                <c:pt idx="63">
                  <c:v>2.9054054054054053</c:v>
                </c:pt>
                <c:pt idx="64">
                  <c:v>2.7397260273972601</c:v>
                </c:pt>
                <c:pt idx="65">
                  <c:v>2.7384615384615385</c:v>
                </c:pt>
                <c:pt idx="66">
                  <c:v>2.7777777777777777</c:v>
                </c:pt>
                <c:pt idx="67">
                  <c:v>2.7936842105263158</c:v>
                </c:pt>
                <c:pt idx="68">
                  <c:v>3.7735849056603774</c:v>
                </c:pt>
                <c:pt idx="69">
                  <c:v>3.003960396039604</c:v>
                </c:pt>
                <c:pt idx="70">
                  <c:v>3.278688524590164</c:v>
                </c:pt>
                <c:pt idx="71">
                  <c:v>2.7972027972027971</c:v>
                </c:pt>
                <c:pt idx="72">
                  <c:v>2.8849462365591392</c:v>
                </c:pt>
                <c:pt idx="73">
                  <c:v>2.8985507246376812</c:v>
                </c:pt>
                <c:pt idx="74">
                  <c:v>2.8776978417266186</c:v>
                </c:pt>
                <c:pt idx="75">
                  <c:v>2.7027027027027026</c:v>
                </c:pt>
                <c:pt idx="76">
                  <c:v>2.7777777777777777</c:v>
                </c:pt>
                <c:pt idx="77">
                  <c:v>2.8985507246376812</c:v>
                </c:pt>
                <c:pt idx="78">
                  <c:v>2.8324675324675321</c:v>
                </c:pt>
                <c:pt idx="79">
                  <c:v>2.7777777777777777</c:v>
                </c:pt>
                <c:pt idx="80">
                  <c:v>2.7777777777777777</c:v>
                </c:pt>
                <c:pt idx="81">
                  <c:v>2.7777777777777777</c:v>
                </c:pt>
                <c:pt idx="82">
                  <c:v>2.8571428571428572</c:v>
                </c:pt>
                <c:pt idx="83">
                  <c:v>2.9850746268656714</c:v>
                </c:pt>
                <c:pt idx="84">
                  <c:v>3.1746031746031749</c:v>
                </c:pt>
                <c:pt idx="85">
                  <c:v>3.1746031746031749</c:v>
                </c:pt>
                <c:pt idx="86">
                  <c:v>3.1746031746031749</c:v>
                </c:pt>
                <c:pt idx="87">
                  <c:v>3.1746031746031749</c:v>
                </c:pt>
                <c:pt idx="88">
                  <c:v>3.125</c:v>
                </c:pt>
                <c:pt idx="89">
                  <c:v>2.9850746268656714</c:v>
                </c:pt>
                <c:pt idx="90">
                  <c:v>3.0769230769230771</c:v>
                </c:pt>
                <c:pt idx="91">
                  <c:v>3.0769230769230771</c:v>
                </c:pt>
                <c:pt idx="92">
                  <c:v>3.125</c:v>
                </c:pt>
                <c:pt idx="93">
                  <c:v>3.1746031746031749</c:v>
                </c:pt>
                <c:pt idx="94">
                  <c:v>3.0303030303030303</c:v>
                </c:pt>
                <c:pt idx="95">
                  <c:v>3.1746031746031749</c:v>
                </c:pt>
                <c:pt idx="96">
                  <c:v>2.9850746268656714</c:v>
                </c:pt>
                <c:pt idx="97">
                  <c:v>2.9850746268656714</c:v>
                </c:pt>
                <c:pt idx="98">
                  <c:v>2.8985507246376812</c:v>
                </c:pt>
                <c:pt idx="99">
                  <c:v>2.8985507246376812</c:v>
                </c:pt>
                <c:pt idx="100">
                  <c:v>2.9850746268656714</c:v>
                </c:pt>
                <c:pt idx="101">
                  <c:v>2.935593220338983</c:v>
                </c:pt>
                <c:pt idx="102">
                  <c:v>3.3333333333333335</c:v>
                </c:pt>
                <c:pt idx="103">
                  <c:v>3.4087378640776698</c:v>
                </c:pt>
                <c:pt idx="104">
                  <c:v>3.5087719298245612</c:v>
                </c:pt>
                <c:pt idx="105">
                  <c:v>3.5087719298245612</c:v>
                </c:pt>
                <c:pt idx="106">
                  <c:v>3.5087719298245612</c:v>
                </c:pt>
                <c:pt idx="107">
                  <c:v>3.5087719298245612</c:v>
                </c:pt>
                <c:pt idx="108">
                  <c:v>3.5087719298245612</c:v>
                </c:pt>
                <c:pt idx="109">
                  <c:v>3.5087719298245612</c:v>
                </c:pt>
                <c:pt idx="110">
                  <c:v>3.5087719298245612</c:v>
                </c:pt>
                <c:pt idx="111">
                  <c:v>3.3333333333333335</c:v>
                </c:pt>
                <c:pt idx="112">
                  <c:v>3.5087719298245612</c:v>
                </c:pt>
                <c:pt idx="113">
                  <c:v>3.5714285714285716</c:v>
                </c:pt>
                <c:pt idx="114">
                  <c:v>3.5714285714285716</c:v>
                </c:pt>
                <c:pt idx="115">
                  <c:v>3.5850000000000004</c:v>
                </c:pt>
                <c:pt idx="116">
                  <c:v>3.7735849056603774</c:v>
                </c:pt>
                <c:pt idx="117">
                  <c:v>3.7735849056603774</c:v>
                </c:pt>
                <c:pt idx="118">
                  <c:v>3.7735849056603774</c:v>
                </c:pt>
                <c:pt idx="119">
                  <c:v>4</c:v>
                </c:pt>
                <c:pt idx="120">
                  <c:v>4.166666666666667</c:v>
                </c:pt>
                <c:pt idx="121">
                  <c:v>4.2553191489361701</c:v>
                </c:pt>
                <c:pt idx="122">
                  <c:v>4.2553191489361701</c:v>
                </c:pt>
                <c:pt idx="123">
                  <c:v>4.3478260869565224</c:v>
                </c:pt>
                <c:pt idx="124">
                  <c:v>4.3478260869565224</c:v>
                </c:pt>
                <c:pt idx="125">
                  <c:v>4.3478260869565224</c:v>
                </c:pt>
                <c:pt idx="126">
                  <c:v>4.3478260869565224</c:v>
                </c:pt>
                <c:pt idx="127">
                  <c:v>4.3478260869565224</c:v>
                </c:pt>
                <c:pt idx="128">
                  <c:v>4.3478260869565224</c:v>
                </c:pt>
                <c:pt idx="129">
                  <c:v>4.2553191489361701</c:v>
                </c:pt>
                <c:pt idx="130">
                  <c:v>4.2425196850393707</c:v>
                </c:pt>
                <c:pt idx="131">
                  <c:v>4.0816326530612246</c:v>
                </c:pt>
                <c:pt idx="132">
                  <c:v>3.9215686274509807</c:v>
                </c:pt>
                <c:pt idx="133">
                  <c:v>3.9215686274509807</c:v>
                </c:pt>
                <c:pt idx="134">
                  <c:v>3.8461538461538458</c:v>
                </c:pt>
                <c:pt idx="135">
                  <c:v>3.8461538461538458</c:v>
                </c:pt>
                <c:pt idx="136">
                  <c:v>3.9215686274509807</c:v>
                </c:pt>
                <c:pt idx="137">
                  <c:v>3.7783357245337164</c:v>
                </c:pt>
                <c:pt idx="138">
                  <c:v>3.7037037037037033</c:v>
                </c:pt>
                <c:pt idx="139">
                  <c:v>3.6363636363636362</c:v>
                </c:pt>
                <c:pt idx="140">
                  <c:v>3.5714285714285716</c:v>
                </c:pt>
                <c:pt idx="141">
                  <c:v>3.5087719298245612</c:v>
                </c:pt>
                <c:pt idx="142">
                  <c:v>3.3892156862745102</c:v>
                </c:pt>
                <c:pt idx="143">
                  <c:v>3.0769230769230771</c:v>
                </c:pt>
                <c:pt idx="144">
                  <c:v>2.8985507246376812</c:v>
                </c:pt>
                <c:pt idx="145">
                  <c:v>2.9411764705882355</c:v>
                </c:pt>
                <c:pt idx="146">
                  <c:v>2.6315789473684212</c:v>
                </c:pt>
                <c:pt idx="147">
                  <c:v>2.3378640776699027</c:v>
                </c:pt>
                <c:pt idx="148">
                  <c:v>2.328125</c:v>
                </c:pt>
                <c:pt idx="149">
                  <c:v>2.0058394160583943</c:v>
                </c:pt>
                <c:pt idx="150">
                  <c:v>2</c:v>
                </c:pt>
                <c:pt idx="151">
                  <c:v>1.8348623853211008</c:v>
                </c:pt>
                <c:pt idx="152">
                  <c:v>1.8</c:v>
                </c:pt>
                <c:pt idx="153">
                  <c:v>1.8050847457627117</c:v>
                </c:pt>
                <c:pt idx="154">
                  <c:v>1.7965116279069768</c:v>
                </c:pt>
                <c:pt idx="155">
                  <c:v>1.8018018018018018</c:v>
                </c:pt>
                <c:pt idx="156">
                  <c:v>2</c:v>
                </c:pt>
                <c:pt idx="157">
                  <c:v>2.0492753623188404</c:v>
                </c:pt>
                <c:pt idx="158">
                  <c:v>2.0187499999999998</c:v>
                </c:pt>
                <c:pt idx="159">
                  <c:v>2</c:v>
                </c:pt>
                <c:pt idx="160">
                  <c:v>2.0989884393063583</c:v>
                </c:pt>
                <c:pt idx="161">
                  <c:v>2.0408163265306123</c:v>
                </c:pt>
                <c:pt idx="162">
                  <c:v>2.1052631578947367</c:v>
                </c:pt>
                <c:pt idx="163">
                  <c:v>2.150537634408602</c:v>
                </c:pt>
                <c:pt idx="164">
                  <c:v>2.1276595744680851</c:v>
                </c:pt>
                <c:pt idx="165">
                  <c:v>2.1052631578947367</c:v>
                </c:pt>
                <c:pt idx="166">
                  <c:v>2.1193548387096777</c:v>
                </c:pt>
                <c:pt idx="167">
                  <c:v>2.197802197802198</c:v>
                </c:pt>
                <c:pt idx="168">
                  <c:v>2.2471910112359548</c:v>
                </c:pt>
                <c:pt idx="169">
                  <c:v>2.2471910112359548</c:v>
                </c:pt>
                <c:pt idx="170">
                  <c:v>2.2471910112359548</c:v>
                </c:pt>
                <c:pt idx="171">
                  <c:v>2.298850574712644</c:v>
                </c:pt>
                <c:pt idx="172">
                  <c:v>2.3529411764705883</c:v>
                </c:pt>
                <c:pt idx="173">
                  <c:v>2.3691666666666666</c:v>
                </c:pt>
                <c:pt idx="174">
                  <c:v>2.5097345132743363</c:v>
                </c:pt>
                <c:pt idx="175">
                  <c:v>2.3529411764705883</c:v>
                </c:pt>
                <c:pt idx="176">
                  <c:v>2.5</c:v>
                </c:pt>
                <c:pt idx="177">
                  <c:v>2.5316455696202529</c:v>
                </c:pt>
                <c:pt idx="178">
                  <c:v>2.5989621942179393</c:v>
                </c:pt>
                <c:pt idx="179">
                  <c:v>2.5550847457627115</c:v>
                </c:pt>
                <c:pt idx="180">
                  <c:v>2.7027027027027026</c:v>
                </c:pt>
                <c:pt idx="181">
                  <c:v>2.7397260273972601</c:v>
                </c:pt>
                <c:pt idx="182">
                  <c:v>2.7397260273972601</c:v>
                </c:pt>
                <c:pt idx="183">
                  <c:v>2.8325</c:v>
                </c:pt>
                <c:pt idx="184">
                  <c:v>2.8469387755102038</c:v>
                </c:pt>
                <c:pt idx="185">
                  <c:v>2.8571428571428572</c:v>
                </c:pt>
                <c:pt idx="186">
                  <c:v>2.8571428571428572</c:v>
                </c:pt>
                <c:pt idx="187">
                  <c:v>2.8985507246376812</c:v>
                </c:pt>
                <c:pt idx="188">
                  <c:v>2.8169014084507045</c:v>
                </c:pt>
                <c:pt idx="189">
                  <c:v>2.8571428571428572</c:v>
                </c:pt>
                <c:pt idx="190">
                  <c:v>2.8169014084507045</c:v>
                </c:pt>
                <c:pt idx="191">
                  <c:v>2.7397260273972601</c:v>
                </c:pt>
                <c:pt idx="192">
                  <c:v>2.8169014084507045</c:v>
                </c:pt>
                <c:pt idx="193">
                  <c:v>2.6666666666666665</c:v>
                </c:pt>
                <c:pt idx="194">
                  <c:v>2.7397260273972601</c:v>
                </c:pt>
                <c:pt idx="195">
                  <c:v>2.7397260273972601</c:v>
                </c:pt>
                <c:pt idx="196">
                  <c:v>2.7485074626865669</c:v>
                </c:pt>
                <c:pt idx="197">
                  <c:v>2.8169014084507045</c:v>
                </c:pt>
                <c:pt idx="198">
                  <c:v>2.8176470588235296</c:v>
                </c:pt>
                <c:pt idx="199">
                  <c:v>2.7272727272727271</c:v>
                </c:pt>
                <c:pt idx="200">
                  <c:v>2.8985507246376812</c:v>
                </c:pt>
                <c:pt idx="201">
                  <c:v>2.7915789473684209</c:v>
                </c:pt>
                <c:pt idx="202">
                  <c:v>2.8571428571428572</c:v>
                </c:pt>
                <c:pt idx="203">
                  <c:v>2.8571428571428572</c:v>
                </c:pt>
                <c:pt idx="204">
                  <c:v>2.8510638297872339</c:v>
                </c:pt>
                <c:pt idx="205">
                  <c:v>2.8953125000000002</c:v>
                </c:pt>
                <c:pt idx="206">
                  <c:v>2.9411764705882355</c:v>
                </c:pt>
                <c:pt idx="207">
                  <c:v>2.9411764705882355</c:v>
                </c:pt>
                <c:pt idx="208">
                  <c:v>2.931159420289855</c:v>
                </c:pt>
                <c:pt idx="209">
                  <c:v>2.8985507246376812</c:v>
                </c:pt>
                <c:pt idx="210">
                  <c:v>2.8985507246376812</c:v>
                </c:pt>
                <c:pt idx="211">
                  <c:v>2.9411764705882355</c:v>
                </c:pt>
                <c:pt idx="212">
                  <c:v>2.8985507246376812</c:v>
                </c:pt>
                <c:pt idx="213">
                  <c:v>2.8985507246376812</c:v>
                </c:pt>
                <c:pt idx="214">
                  <c:v>2.8985507246376812</c:v>
                </c:pt>
                <c:pt idx="215">
                  <c:v>2.8169014084507045</c:v>
                </c:pt>
                <c:pt idx="216">
                  <c:v>2.7397260273972601</c:v>
                </c:pt>
                <c:pt idx="217">
                  <c:v>2.7777777777777777</c:v>
                </c:pt>
                <c:pt idx="218">
                  <c:v>2.7777777777777777</c:v>
                </c:pt>
                <c:pt idx="219">
                  <c:v>2.8169014084507045</c:v>
                </c:pt>
                <c:pt idx="220">
                  <c:v>2.7777777777777777</c:v>
                </c:pt>
                <c:pt idx="221">
                  <c:v>2.8405797101449277</c:v>
                </c:pt>
                <c:pt idx="222">
                  <c:v>2.8315789473684205</c:v>
                </c:pt>
                <c:pt idx="223">
                  <c:v>2.7777777777777777</c:v>
                </c:pt>
                <c:pt idx="224">
                  <c:v>2.5974025974025974</c:v>
                </c:pt>
                <c:pt idx="225">
                  <c:v>2.7777777777777777</c:v>
                </c:pt>
                <c:pt idx="226">
                  <c:v>2.8169014084507045</c:v>
                </c:pt>
                <c:pt idx="227">
                  <c:v>2.8042253521126761</c:v>
                </c:pt>
                <c:pt idx="228">
                  <c:v>2.8169014084507045</c:v>
                </c:pt>
                <c:pt idx="229">
                  <c:v>2.8985507246376812</c:v>
                </c:pt>
                <c:pt idx="230">
                  <c:v>2.8571428571428572</c:v>
                </c:pt>
                <c:pt idx="231">
                  <c:v>2.9035294117647057</c:v>
                </c:pt>
                <c:pt idx="232">
                  <c:v>2.8169014084507045</c:v>
                </c:pt>
                <c:pt idx="233">
                  <c:v>2.8169014084507045</c:v>
                </c:pt>
                <c:pt idx="234">
                  <c:v>2.8169014084507045</c:v>
                </c:pt>
                <c:pt idx="235">
                  <c:v>2.8169014084507045</c:v>
                </c:pt>
                <c:pt idx="236">
                  <c:v>2.8571428571428572</c:v>
                </c:pt>
                <c:pt idx="237">
                  <c:v>2.8169014084507045</c:v>
                </c:pt>
                <c:pt idx="238">
                  <c:v>2.8571428571428572</c:v>
                </c:pt>
                <c:pt idx="239">
                  <c:v>2.9078947368421058</c:v>
                </c:pt>
                <c:pt idx="240">
                  <c:v>2.8932038834951457</c:v>
                </c:pt>
                <c:pt idx="241">
                  <c:v>2.9411764705882355</c:v>
                </c:pt>
                <c:pt idx="242">
                  <c:v>2.9411764705882355</c:v>
                </c:pt>
                <c:pt idx="243">
                  <c:v>2.6680672268907561</c:v>
                </c:pt>
                <c:pt idx="244">
                  <c:v>2.9537634408602149</c:v>
                </c:pt>
                <c:pt idx="245">
                  <c:v>2.9411764705882355</c:v>
                </c:pt>
                <c:pt idx="246">
                  <c:v>2.8985507246376812</c:v>
                </c:pt>
                <c:pt idx="247">
                  <c:v>2.7027027027027026</c:v>
                </c:pt>
                <c:pt idx="248">
                  <c:v>3.0597826086956523</c:v>
                </c:pt>
                <c:pt idx="249">
                  <c:v>2.9850746268656714</c:v>
                </c:pt>
                <c:pt idx="250">
                  <c:v>3.0303030303030303</c:v>
                </c:pt>
                <c:pt idx="251">
                  <c:v>3.0769230769230771</c:v>
                </c:pt>
                <c:pt idx="252">
                  <c:v>3.0769230769230771</c:v>
                </c:pt>
                <c:pt idx="253">
                  <c:v>2.9850746268656714</c:v>
                </c:pt>
                <c:pt idx="254">
                  <c:v>2.9850746268656714</c:v>
                </c:pt>
                <c:pt idx="255">
                  <c:v>2.9411764705882355</c:v>
                </c:pt>
                <c:pt idx="256">
                  <c:v>2.8985507246376812</c:v>
                </c:pt>
                <c:pt idx="257">
                  <c:v>3</c:v>
                </c:pt>
                <c:pt idx="258">
                  <c:v>3</c:v>
                </c:pt>
                <c:pt idx="259">
                  <c:v>3.1880341880341878</c:v>
                </c:pt>
                <c:pt idx="260">
                  <c:v>3.1880341880341878</c:v>
                </c:pt>
                <c:pt idx="261">
                  <c:v>3.0101694915254238</c:v>
                </c:pt>
                <c:pt idx="262">
                  <c:v>2.9411764705882355</c:v>
                </c:pt>
                <c:pt idx="263">
                  <c:v>2.9411764705882355</c:v>
                </c:pt>
                <c:pt idx="264">
                  <c:v>2.9850746268656714</c:v>
                </c:pt>
                <c:pt idx="265">
                  <c:v>2.9850746268656714</c:v>
                </c:pt>
                <c:pt idx="266">
                  <c:v>2.9850746268656714</c:v>
                </c:pt>
                <c:pt idx="267">
                  <c:v>2.9850746268656714</c:v>
                </c:pt>
                <c:pt idx="268">
                  <c:v>3.0769230769230771</c:v>
                </c:pt>
                <c:pt idx="269">
                  <c:v>3.0769230769230771</c:v>
                </c:pt>
                <c:pt idx="270">
                  <c:v>3.3007646559048429</c:v>
                </c:pt>
                <c:pt idx="271">
                  <c:v>3.3015184381778742</c:v>
                </c:pt>
                <c:pt idx="272">
                  <c:v>3.0769230769230771</c:v>
                </c:pt>
                <c:pt idx="273">
                  <c:v>3.2592592592592591</c:v>
                </c:pt>
                <c:pt idx="274">
                  <c:v>3.0303030303030303</c:v>
                </c:pt>
                <c:pt idx="275">
                  <c:v>3.0303030303030303</c:v>
                </c:pt>
                <c:pt idx="276">
                  <c:v>3.0034482758620693</c:v>
                </c:pt>
                <c:pt idx="277">
                  <c:v>2.9850746268656714</c:v>
                </c:pt>
                <c:pt idx="278">
                  <c:v>2.9850746268656714</c:v>
                </c:pt>
                <c:pt idx="279">
                  <c:v>3.0769230769230771</c:v>
                </c:pt>
                <c:pt idx="280">
                  <c:v>3.0769230769230771</c:v>
                </c:pt>
                <c:pt idx="281">
                  <c:v>3.0769230769230771</c:v>
                </c:pt>
                <c:pt idx="282">
                  <c:v>2.9850746268656714</c:v>
                </c:pt>
                <c:pt idx="283">
                  <c:v>3.0769230769230771</c:v>
                </c:pt>
                <c:pt idx="284">
                  <c:v>3.0769230769230771</c:v>
                </c:pt>
                <c:pt idx="285">
                  <c:v>3.0787234042553191</c:v>
                </c:pt>
                <c:pt idx="286">
                  <c:v>3.0612244897959182</c:v>
                </c:pt>
                <c:pt idx="287">
                  <c:v>3.0769230769230771</c:v>
                </c:pt>
                <c:pt idx="288">
                  <c:v>3.125</c:v>
                </c:pt>
                <c:pt idx="289">
                  <c:v>3.0769230769230771</c:v>
                </c:pt>
                <c:pt idx="290">
                  <c:v>3.1746031746031749</c:v>
                </c:pt>
                <c:pt idx="291">
                  <c:v>3.1746031746031749</c:v>
                </c:pt>
                <c:pt idx="292">
                  <c:v>3.225806451612903</c:v>
                </c:pt>
              </c:numCache>
            </c:numRef>
          </c:yVal>
          <c:smooth val="1"/>
        </c:ser>
        <c:axId val="40060416"/>
        <c:axId val="40061952"/>
      </c:scatterChart>
      <c:valAx>
        <c:axId val="40060416"/>
        <c:scaling>
          <c:orientation val="minMax"/>
        </c:scaling>
        <c:axPos val="b"/>
        <c:numFmt formatCode="m/d/yyyy" sourceLinked="1"/>
        <c:tickLblPos val="nextTo"/>
        <c:crossAx val="40061952"/>
        <c:crosses val="autoZero"/>
        <c:crossBetween val="midCat"/>
      </c:valAx>
      <c:valAx>
        <c:axId val="40061952"/>
        <c:scaling>
          <c:orientation val="minMax"/>
          <c:min val="1.5"/>
        </c:scaling>
        <c:axPos val="l"/>
        <c:majorGridlines/>
        <c:numFmt formatCode="General" sourceLinked="1"/>
        <c:tickLblPos val="nextTo"/>
        <c:crossAx val="400604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MPG (10 pt Resolution)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3767223726509622E-2"/>
          <c:y val="0.10915060714686929"/>
          <c:w val="0.93558884656487085"/>
          <c:h val="0.86204908238610312"/>
        </c:manualLayout>
      </c:layout>
      <c:scatterChart>
        <c:scatterStyle val="smoothMarker"/>
        <c:ser>
          <c:idx val="0"/>
          <c:order val="0"/>
          <c:tx>
            <c:strRef>
              <c:f>Sheet1!$J$1</c:f>
              <c:strCache>
                <c:ptCount val="1"/>
                <c:pt idx="0">
                  <c:v>MPG (10)</c:v>
                </c:pt>
              </c:strCache>
            </c:strRef>
          </c:tx>
          <c:marker>
            <c:symbol val="none"/>
          </c:marker>
          <c:xVal>
            <c:numRef>
              <c:f>Sheet1!$A$2:$A$294</c:f>
              <c:numCache>
                <c:formatCode>m/d/yyyy</c:formatCode>
                <c:ptCount val="293"/>
                <c:pt idx="0">
                  <c:v>38796</c:v>
                </c:pt>
                <c:pt idx="1">
                  <c:v>38799</c:v>
                </c:pt>
                <c:pt idx="2">
                  <c:v>38801</c:v>
                </c:pt>
                <c:pt idx="3">
                  <c:v>38809</c:v>
                </c:pt>
                <c:pt idx="4">
                  <c:v>38831</c:v>
                </c:pt>
                <c:pt idx="5">
                  <c:v>38849</c:v>
                </c:pt>
                <c:pt idx="6">
                  <c:v>38856</c:v>
                </c:pt>
                <c:pt idx="7">
                  <c:v>38868</c:v>
                </c:pt>
                <c:pt idx="8">
                  <c:v>38874</c:v>
                </c:pt>
                <c:pt idx="9">
                  <c:v>38881</c:v>
                </c:pt>
                <c:pt idx="10">
                  <c:v>38892</c:v>
                </c:pt>
                <c:pt idx="11">
                  <c:v>38906</c:v>
                </c:pt>
                <c:pt idx="12">
                  <c:v>38919</c:v>
                </c:pt>
                <c:pt idx="13">
                  <c:v>38925</c:v>
                </c:pt>
                <c:pt idx="14">
                  <c:v>38936</c:v>
                </c:pt>
                <c:pt idx="15">
                  <c:v>38947</c:v>
                </c:pt>
                <c:pt idx="16">
                  <c:v>38961</c:v>
                </c:pt>
                <c:pt idx="17">
                  <c:v>38967</c:v>
                </c:pt>
                <c:pt idx="18">
                  <c:v>38982</c:v>
                </c:pt>
                <c:pt idx="19">
                  <c:v>38985</c:v>
                </c:pt>
                <c:pt idx="20">
                  <c:v>38998</c:v>
                </c:pt>
                <c:pt idx="21">
                  <c:v>39006</c:v>
                </c:pt>
                <c:pt idx="22">
                  <c:v>39017</c:v>
                </c:pt>
                <c:pt idx="23">
                  <c:v>39034</c:v>
                </c:pt>
                <c:pt idx="24">
                  <c:v>39044</c:v>
                </c:pt>
                <c:pt idx="25">
                  <c:v>39050</c:v>
                </c:pt>
                <c:pt idx="26">
                  <c:v>39060</c:v>
                </c:pt>
                <c:pt idx="27">
                  <c:v>39073</c:v>
                </c:pt>
                <c:pt idx="28">
                  <c:v>39084</c:v>
                </c:pt>
                <c:pt idx="29">
                  <c:v>39091</c:v>
                </c:pt>
                <c:pt idx="30">
                  <c:v>39099</c:v>
                </c:pt>
                <c:pt idx="31">
                  <c:v>39108</c:v>
                </c:pt>
                <c:pt idx="32">
                  <c:v>39110</c:v>
                </c:pt>
                <c:pt idx="33">
                  <c:v>39122</c:v>
                </c:pt>
                <c:pt idx="34">
                  <c:v>39133</c:v>
                </c:pt>
                <c:pt idx="35">
                  <c:v>39141</c:v>
                </c:pt>
                <c:pt idx="36">
                  <c:v>39148</c:v>
                </c:pt>
                <c:pt idx="37">
                  <c:v>39155</c:v>
                </c:pt>
                <c:pt idx="38">
                  <c:v>39161</c:v>
                </c:pt>
                <c:pt idx="39">
                  <c:v>39168</c:v>
                </c:pt>
                <c:pt idx="40">
                  <c:v>39173</c:v>
                </c:pt>
                <c:pt idx="41">
                  <c:v>39187</c:v>
                </c:pt>
                <c:pt idx="42">
                  <c:v>39190</c:v>
                </c:pt>
                <c:pt idx="43">
                  <c:v>39197</c:v>
                </c:pt>
                <c:pt idx="44">
                  <c:v>39202</c:v>
                </c:pt>
                <c:pt idx="45">
                  <c:v>39210</c:v>
                </c:pt>
                <c:pt idx="46">
                  <c:v>39213</c:v>
                </c:pt>
                <c:pt idx="47">
                  <c:v>39215</c:v>
                </c:pt>
                <c:pt idx="48">
                  <c:v>39217</c:v>
                </c:pt>
                <c:pt idx="49">
                  <c:v>39223</c:v>
                </c:pt>
                <c:pt idx="50">
                  <c:v>39231</c:v>
                </c:pt>
                <c:pt idx="51">
                  <c:v>39234</c:v>
                </c:pt>
                <c:pt idx="52">
                  <c:v>39243</c:v>
                </c:pt>
                <c:pt idx="53">
                  <c:v>39249</c:v>
                </c:pt>
                <c:pt idx="54">
                  <c:v>39250</c:v>
                </c:pt>
                <c:pt idx="55">
                  <c:v>39263</c:v>
                </c:pt>
                <c:pt idx="56">
                  <c:v>39264</c:v>
                </c:pt>
                <c:pt idx="57">
                  <c:v>39276</c:v>
                </c:pt>
                <c:pt idx="58">
                  <c:v>39285</c:v>
                </c:pt>
                <c:pt idx="59">
                  <c:v>39285</c:v>
                </c:pt>
                <c:pt idx="60">
                  <c:v>39290</c:v>
                </c:pt>
                <c:pt idx="61">
                  <c:v>39297</c:v>
                </c:pt>
                <c:pt idx="62">
                  <c:v>39303</c:v>
                </c:pt>
                <c:pt idx="63">
                  <c:v>39306</c:v>
                </c:pt>
                <c:pt idx="64">
                  <c:v>39313</c:v>
                </c:pt>
                <c:pt idx="65">
                  <c:v>39320</c:v>
                </c:pt>
                <c:pt idx="66">
                  <c:v>39325</c:v>
                </c:pt>
                <c:pt idx="67">
                  <c:v>39325</c:v>
                </c:pt>
                <c:pt idx="68">
                  <c:v>39326</c:v>
                </c:pt>
                <c:pt idx="69">
                  <c:v>39326</c:v>
                </c:pt>
                <c:pt idx="70">
                  <c:v>39328</c:v>
                </c:pt>
                <c:pt idx="71">
                  <c:v>39329</c:v>
                </c:pt>
                <c:pt idx="72">
                  <c:v>39332</c:v>
                </c:pt>
                <c:pt idx="73">
                  <c:v>39334</c:v>
                </c:pt>
                <c:pt idx="74">
                  <c:v>39339</c:v>
                </c:pt>
                <c:pt idx="75">
                  <c:v>39341</c:v>
                </c:pt>
                <c:pt idx="76">
                  <c:v>39346</c:v>
                </c:pt>
                <c:pt idx="77">
                  <c:v>39349</c:v>
                </c:pt>
                <c:pt idx="78">
                  <c:v>39353</c:v>
                </c:pt>
                <c:pt idx="79">
                  <c:v>39356</c:v>
                </c:pt>
                <c:pt idx="80">
                  <c:v>39363</c:v>
                </c:pt>
                <c:pt idx="81">
                  <c:v>39366</c:v>
                </c:pt>
                <c:pt idx="82">
                  <c:v>39371</c:v>
                </c:pt>
                <c:pt idx="83">
                  <c:v>39379</c:v>
                </c:pt>
                <c:pt idx="84">
                  <c:v>39392</c:v>
                </c:pt>
                <c:pt idx="85">
                  <c:v>39402</c:v>
                </c:pt>
                <c:pt idx="86">
                  <c:v>39405</c:v>
                </c:pt>
                <c:pt idx="87">
                  <c:v>39413</c:v>
                </c:pt>
                <c:pt idx="88">
                  <c:v>39417</c:v>
                </c:pt>
                <c:pt idx="89">
                  <c:v>39422</c:v>
                </c:pt>
                <c:pt idx="90">
                  <c:v>39432</c:v>
                </c:pt>
                <c:pt idx="91">
                  <c:v>39436</c:v>
                </c:pt>
                <c:pt idx="92">
                  <c:v>39444</c:v>
                </c:pt>
                <c:pt idx="93">
                  <c:v>39450</c:v>
                </c:pt>
                <c:pt idx="94">
                  <c:v>39454</c:v>
                </c:pt>
                <c:pt idx="95">
                  <c:v>39457</c:v>
                </c:pt>
                <c:pt idx="96">
                  <c:v>39462</c:v>
                </c:pt>
                <c:pt idx="97">
                  <c:v>39469</c:v>
                </c:pt>
                <c:pt idx="98">
                  <c:v>39475</c:v>
                </c:pt>
                <c:pt idx="99">
                  <c:v>39479</c:v>
                </c:pt>
                <c:pt idx="100">
                  <c:v>39483</c:v>
                </c:pt>
                <c:pt idx="101">
                  <c:v>39487</c:v>
                </c:pt>
                <c:pt idx="102">
                  <c:v>39503</c:v>
                </c:pt>
                <c:pt idx="103">
                  <c:v>39507</c:v>
                </c:pt>
                <c:pt idx="104">
                  <c:v>39517</c:v>
                </c:pt>
                <c:pt idx="105">
                  <c:v>39520</c:v>
                </c:pt>
                <c:pt idx="106">
                  <c:v>39525</c:v>
                </c:pt>
                <c:pt idx="107">
                  <c:v>39529</c:v>
                </c:pt>
                <c:pt idx="108">
                  <c:v>39532</c:v>
                </c:pt>
                <c:pt idx="109">
                  <c:v>39539</c:v>
                </c:pt>
                <c:pt idx="110">
                  <c:v>39545</c:v>
                </c:pt>
                <c:pt idx="111">
                  <c:v>39549</c:v>
                </c:pt>
                <c:pt idx="112">
                  <c:v>39551</c:v>
                </c:pt>
                <c:pt idx="113">
                  <c:v>39554</c:v>
                </c:pt>
                <c:pt idx="114">
                  <c:v>39556</c:v>
                </c:pt>
                <c:pt idx="115">
                  <c:v>39557</c:v>
                </c:pt>
                <c:pt idx="116">
                  <c:v>39563</c:v>
                </c:pt>
                <c:pt idx="117">
                  <c:v>39570</c:v>
                </c:pt>
                <c:pt idx="118">
                  <c:v>39572</c:v>
                </c:pt>
                <c:pt idx="119">
                  <c:v>39590</c:v>
                </c:pt>
                <c:pt idx="120">
                  <c:v>39596</c:v>
                </c:pt>
                <c:pt idx="121">
                  <c:v>39605</c:v>
                </c:pt>
                <c:pt idx="122">
                  <c:v>39607</c:v>
                </c:pt>
                <c:pt idx="123">
                  <c:v>39615</c:v>
                </c:pt>
                <c:pt idx="124">
                  <c:v>39628</c:v>
                </c:pt>
                <c:pt idx="125">
                  <c:v>39631</c:v>
                </c:pt>
                <c:pt idx="126">
                  <c:v>39634</c:v>
                </c:pt>
                <c:pt idx="127">
                  <c:v>39639</c:v>
                </c:pt>
                <c:pt idx="128">
                  <c:v>39642</c:v>
                </c:pt>
                <c:pt idx="129">
                  <c:v>39648</c:v>
                </c:pt>
                <c:pt idx="130">
                  <c:v>39653</c:v>
                </c:pt>
                <c:pt idx="131">
                  <c:v>39668</c:v>
                </c:pt>
                <c:pt idx="132">
                  <c:v>39675</c:v>
                </c:pt>
                <c:pt idx="133">
                  <c:v>39678</c:v>
                </c:pt>
                <c:pt idx="134">
                  <c:v>39683</c:v>
                </c:pt>
                <c:pt idx="135">
                  <c:v>39684</c:v>
                </c:pt>
                <c:pt idx="136">
                  <c:v>39691</c:v>
                </c:pt>
                <c:pt idx="137">
                  <c:v>39696</c:v>
                </c:pt>
                <c:pt idx="138">
                  <c:v>39710</c:v>
                </c:pt>
                <c:pt idx="139">
                  <c:v>39715</c:v>
                </c:pt>
                <c:pt idx="140">
                  <c:v>39722</c:v>
                </c:pt>
                <c:pt idx="141">
                  <c:v>39728</c:v>
                </c:pt>
                <c:pt idx="142">
                  <c:v>39730</c:v>
                </c:pt>
                <c:pt idx="143">
                  <c:v>39740</c:v>
                </c:pt>
                <c:pt idx="144">
                  <c:v>39745</c:v>
                </c:pt>
                <c:pt idx="145">
                  <c:v>39750</c:v>
                </c:pt>
                <c:pt idx="146">
                  <c:v>39756</c:v>
                </c:pt>
                <c:pt idx="147">
                  <c:v>39761</c:v>
                </c:pt>
                <c:pt idx="148">
                  <c:v>39761</c:v>
                </c:pt>
                <c:pt idx="149">
                  <c:v>39775</c:v>
                </c:pt>
                <c:pt idx="150">
                  <c:v>39785</c:v>
                </c:pt>
                <c:pt idx="151">
                  <c:v>39793</c:v>
                </c:pt>
                <c:pt idx="152">
                  <c:v>39801</c:v>
                </c:pt>
                <c:pt idx="153">
                  <c:v>39805</c:v>
                </c:pt>
                <c:pt idx="154">
                  <c:v>39808</c:v>
                </c:pt>
                <c:pt idx="155">
                  <c:v>39817</c:v>
                </c:pt>
                <c:pt idx="156">
                  <c:v>39827</c:v>
                </c:pt>
                <c:pt idx="157">
                  <c:v>39831</c:v>
                </c:pt>
                <c:pt idx="158">
                  <c:v>39832</c:v>
                </c:pt>
                <c:pt idx="159">
                  <c:v>39843</c:v>
                </c:pt>
                <c:pt idx="160">
                  <c:v>39853</c:v>
                </c:pt>
                <c:pt idx="161">
                  <c:v>39865</c:v>
                </c:pt>
                <c:pt idx="162">
                  <c:v>39872</c:v>
                </c:pt>
                <c:pt idx="163">
                  <c:v>39877</c:v>
                </c:pt>
                <c:pt idx="164">
                  <c:v>39879</c:v>
                </c:pt>
                <c:pt idx="165">
                  <c:v>39897</c:v>
                </c:pt>
                <c:pt idx="166">
                  <c:v>39900</c:v>
                </c:pt>
                <c:pt idx="167">
                  <c:v>39911</c:v>
                </c:pt>
                <c:pt idx="168">
                  <c:v>39918</c:v>
                </c:pt>
                <c:pt idx="169">
                  <c:v>39926</c:v>
                </c:pt>
                <c:pt idx="170">
                  <c:v>39933</c:v>
                </c:pt>
                <c:pt idx="171">
                  <c:v>39936</c:v>
                </c:pt>
                <c:pt idx="172">
                  <c:v>39942</c:v>
                </c:pt>
                <c:pt idx="173">
                  <c:v>39949</c:v>
                </c:pt>
                <c:pt idx="174">
                  <c:v>39949</c:v>
                </c:pt>
                <c:pt idx="175">
                  <c:v>39950</c:v>
                </c:pt>
                <c:pt idx="176">
                  <c:v>39954</c:v>
                </c:pt>
                <c:pt idx="177">
                  <c:v>39960</c:v>
                </c:pt>
                <c:pt idx="178">
                  <c:v>39963</c:v>
                </c:pt>
                <c:pt idx="179">
                  <c:v>39964</c:v>
                </c:pt>
                <c:pt idx="180">
                  <c:v>39969</c:v>
                </c:pt>
                <c:pt idx="181">
                  <c:v>39972</c:v>
                </c:pt>
                <c:pt idx="182">
                  <c:v>39976</c:v>
                </c:pt>
                <c:pt idx="183">
                  <c:v>39976</c:v>
                </c:pt>
                <c:pt idx="184">
                  <c:v>39978</c:v>
                </c:pt>
                <c:pt idx="185">
                  <c:v>39980</c:v>
                </c:pt>
                <c:pt idx="186">
                  <c:v>39984</c:v>
                </c:pt>
                <c:pt idx="187">
                  <c:v>39988</c:v>
                </c:pt>
                <c:pt idx="188">
                  <c:v>39990</c:v>
                </c:pt>
                <c:pt idx="189">
                  <c:v>39992</c:v>
                </c:pt>
                <c:pt idx="190">
                  <c:v>39995</c:v>
                </c:pt>
                <c:pt idx="191">
                  <c:v>39999</c:v>
                </c:pt>
                <c:pt idx="192">
                  <c:v>40002</c:v>
                </c:pt>
                <c:pt idx="193">
                  <c:v>40004</c:v>
                </c:pt>
                <c:pt idx="194">
                  <c:v>40008</c:v>
                </c:pt>
                <c:pt idx="195">
                  <c:v>40012</c:v>
                </c:pt>
                <c:pt idx="196">
                  <c:v>40018</c:v>
                </c:pt>
                <c:pt idx="197">
                  <c:v>40032</c:v>
                </c:pt>
                <c:pt idx="198">
                  <c:v>40033</c:v>
                </c:pt>
                <c:pt idx="199">
                  <c:v>40036</c:v>
                </c:pt>
                <c:pt idx="200">
                  <c:v>40036</c:v>
                </c:pt>
                <c:pt idx="201">
                  <c:v>40046</c:v>
                </c:pt>
                <c:pt idx="202">
                  <c:v>40053</c:v>
                </c:pt>
                <c:pt idx="203">
                  <c:v>40057</c:v>
                </c:pt>
                <c:pt idx="204">
                  <c:v>40058</c:v>
                </c:pt>
                <c:pt idx="205">
                  <c:v>40060</c:v>
                </c:pt>
                <c:pt idx="206">
                  <c:v>40063</c:v>
                </c:pt>
                <c:pt idx="207">
                  <c:v>40068</c:v>
                </c:pt>
                <c:pt idx="208">
                  <c:v>40074</c:v>
                </c:pt>
                <c:pt idx="209">
                  <c:v>40080</c:v>
                </c:pt>
                <c:pt idx="210">
                  <c:v>40083</c:v>
                </c:pt>
                <c:pt idx="211">
                  <c:v>40087</c:v>
                </c:pt>
                <c:pt idx="212">
                  <c:v>40090</c:v>
                </c:pt>
                <c:pt idx="213">
                  <c:v>40091</c:v>
                </c:pt>
                <c:pt idx="214">
                  <c:v>40096</c:v>
                </c:pt>
                <c:pt idx="215">
                  <c:v>40099</c:v>
                </c:pt>
                <c:pt idx="216">
                  <c:v>40107</c:v>
                </c:pt>
                <c:pt idx="217">
                  <c:v>40110</c:v>
                </c:pt>
                <c:pt idx="218">
                  <c:v>40115</c:v>
                </c:pt>
                <c:pt idx="219">
                  <c:v>40118</c:v>
                </c:pt>
                <c:pt idx="220">
                  <c:v>40123</c:v>
                </c:pt>
                <c:pt idx="221">
                  <c:v>40128</c:v>
                </c:pt>
                <c:pt idx="222">
                  <c:v>40130</c:v>
                </c:pt>
                <c:pt idx="223">
                  <c:v>40140</c:v>
                </c:pt>
                <c:pt idx="224">
                  <c:v>40146</c:v>
                </c:pt>
                <c:pt idx="225">
                  <c:v>40150</c:v>
                </c:pt>
                <c:pt idx="226">
                  <c:v>40151</c:v>
                </c:pt>
                <c:pt idx="227">
                  <c:v>40159</c:v>
                </c:pt>
                <c:pt idx="228">
                  <c:v>40169</c:v>
                </c:pt>
                <c:pt idx="229">
                  <c:v>40179</c:v>
                </c:pt>
                <c:pt idx="230">
                  <c:v>40186</c:v>
                </c:pt>
                <c:pt idx="231">
                  <c:v>40188</c:v>
                </c:pt>
                <c:pt idx="232">
                  <c:v>40198</c:v>
                </c:pt>
                <c:pt idx="233">
                  <c:v>40207</c:v>
                </c:pt>
                <c:pt idx="234">
                  <c:v>40214</c:v>
                </c:pt>
                <c:pt idx="235">
                  <c:v>40221</c:v>
                </c:pt>
                <c:pt idx="236">
                  <c:v>40224</c:v>
                </c:pt>
                <c:pt idx="237">
                  <c:v>40229</c:v>
                </c:pt>
                <c:pt idx="238">
                  <c:v>40235</c:v>
                </c:pt>
                <c:pt idx="239">
                  <c:v>40237</c:v>
                </c:pt>
                <c:pt idx="240">
                  <c:v>40243</c:v>
                </c:pt>
                <c:pt idx="241">
                  <c:v>40253</c:v>
                </c:pt>
                <c:pt idx="242">
                  <c:v>40257</c:v>
                </c:pt>
                <c:pt idx="243">
                  <c:v>40260</c:v>
                </c:pt>
                <c:pt idx="244">
                  <c:v>40263</c:v>
                </c:pt>
                <c:pt idx="245">
                  <c:v>40265</c:v>
                </c:pt>
                <c:pt idx="246">
                  <c:v>40269</c:v>
                </c:pt>
                <c:pt idx="247">
                  <c:v>40271</c:v>
                </c:pt>
                <c:pt idx="248">
                  <c:v>40282</c:v>
                </c:pt>
                <c:pt idx="249">
                  <c:v>40288</c:v>
                </c:pt>
                <c:pt idx="250">
                  <c:v>40299</c:v>
                </c:pt>
                <c:pt idx="251">
                  <c:v>40307</c:v>
                </c:pt>
                <c:pt idx="252">
                  <c:v>40309</c:v>
                </c:pt>
                <c:pt idx="253">
                  <c:v>40317</c:v>
                </c:pt>
                <c:pt idx="254">
                  <c:v>40324</c:v>
                </c:pt>
                <c:pt idx="255">
                  <c:v>40332</c:v>
                </c:pt>
                <c:pt idx="256">
                  <c:v>40338</c:v>
                </c:pt>
                <c:pt idx="257">
                  <c:v>40342</c:v>
                </c:pt>
                <c:pt idx="258">
                  <c:v>40342</c:v>
                </c:pt>
                <c:pt idx="259">
                  <c:v>40343</c:v>
                </c:pt>
                <c:pt idx="260">
                  <c:v>40344</c:v>
                </c:pt>
                <c:pt idx="261">
                  <c:v>40345</c:v>
                </c:pt>
                <c:pt idx="262">
                  <c:v>40352</c:v>
                </c:pt>
                <c:pt idx="263">
                  <c:v>40355</c:v>
                </c:pt>
                <c:pt idx="264">
                  <c:v>40361</c:v>
                </c:pt>
                <c:pt idx="265">
                  <c:v>40367</c:v>
                </c:pt>
                <c:pt idx="266">
                  <c:v>40373</c:v>
                </c:pt>
                <c:pt idx="267">
                  <c:v>40379</c:v>
                </c:pt>
                <c:pt idx="268">
                  <c:v>40382</c:v>
                </c:pt>
                <c:pt idx="269">
                  <c:v>40391</c:v>
                </c:pt>
                <c:pt idx="270">
                  <c:v>40395</c:v>
                </c:pt>
                <c:pt idx="271">
                  <c:v>40398</c:v>
                </c:pt>
                <c:pt idx="272">
                  <c:v>40410</c:v>
                </c:pt>
                <c:pt idx="273">
                  <c:v>40413</c:v>
                </c:pt>
                <c:pt idx="274">
                  <c:v>40423</c:v>
                </c:pt>
                <c:pt idx="275">
                  <c:v>40429</c:v>
                </c:pt>
                <c:pt idx="276">
                  <c:v>40430</c:v>
                </c:pt>
                <c:pt idx="277">
                  <c:v>40431</c:v>
                </c:pt>
                <c:pt idx="278">
                  <c:v>40433</c:v>
                </c:pt>
                <c:pt idx="279">
                  <c:v>40445</c:v>
                </c:pt>
                <c:pt idx="280">
                  <c:v>40466</c:v>
                </c:pt>
                <c:pt idx="281">
                  <c:v>40481</c:v>
                </c:pt>
                <c:pt idx="282">
                  <c:v>40488</c:v>
                </c:pt>
                <c:pt idx="283">
                  <c:v>40503</c:v>
                </c:pt>
                <c:pt idx="284">
                  <c:v>40508</c:v>
                </c:pt>
                <c:pt idx="285">
                  <c:v>40510</c:v>
                </c:pt>
                <c:pt idx="286">
                  <c:v>40510</c:v>
                </c:pt>
                <c:pt idx="287">
                  <c:v>40520</c:v>
                </c:pt>
                <c:pt idx="288">
                  <c:v>40525</c:v>
                </c:pt>
                <c:pt idx="289">
                  <c:v>40532</c:v>
                </c:pt>
                <c:pt idx="290">
                  <c:v>40540</c:v>
                </c:pt>
                <c:pt idx="291">
                  <c:v>40551</c:v>
                </c:pt>
                <c:pt idx="292">
                  <c:v>40558</c:v>
                </c:pt>
              </c:numCache>
            </c:numRef>
          </c:xVal>
          <c:yVal>
            <c:numRef>
              <c:f>Sheet1!$J$2:$J$294</c:f>
              <c:numCache>
                <c:formatCode>General</c:formatCode>
                <c:ptCount val="2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27.837498254921123</c:v>
                </c:pt>
                <c:pt idx="10">
                  <c:v>25.07958967102936</c:v>
                </c:pt>
                <c:pt idx="11">
                  <c:v>23.487179487179485</c:v>
                </c:pt>
                <c:pt idx="12">
                  <c:v>22.813334882100126</c:v>
                </c:pt>
                <c:pt idx="13">
                  <c:v>21.376773515501846</c:v>
                </c:pt>
                <c:pt idx="14">
                  <c:v>17.955745026390584</c:v>
                </c:pt>
                <c:pt idx="15">
                  <c:v>20.110681841912918</c:v>
                </c:pt>
                <c:pt idx="16">
                  <c:v>20.002069536423843</c:v>
                </c:pt>
                <c:pt idx="17">
                  <c:v>19.574161695124459</c:v>
                </c:pt>
                <c:pt idx="18">
                  <c:v>23.972044263249856</c:v>
                </c:pt>
                <c:pt idx="19">
                  <c:v>19.314607960091099</c:v>
                </c:pt>
                <c:pt idx="20">
                  <c:v>21.166256013140913</c:v>
                </c:pt>
                <c:pt idx="21">
                  <c:v>20.232477845551848</c:v>
                </c:pt>
                <c:pt idx="22">
                  <c:v>18.85590933621155</c:v>
                </c:pt>
                <c:pt idx="23">
                  <c:v>18.42614491507203</c:v>
                </c:pt>
                <c:pt idx="24">
                  <c:v>17.360879706764411</c:v>
                </c:pt>
                <c:pt idx="25">
                  <c:v>17.621659470183218</c:v>
                </c:pt>
                <c:pt idx="26">
                  <c:v>16.722264069729906</c:v>
                </c:pt>
                <c:pt idx="27">
                  <c:v>14.751801441152924</c:v>
                </c:pt>
                <c:pt idx="28">
                  <c:v>16.073457023854601</c:v>
                </c:pt>
                <c:pt idx="29">
                  <c:v>16.030844155844157</c:v>
                </c:pt>
                <c:pt idx="30">
                  <c:v>16.093004365925477</c:v>
                </c:pt>
                <c:pt idx="31">
                  <c:v>15.053660406285935</c:v>
                </c:pt>
                <c:pt idx="32">
                  <c:v>14.522518765638031</c:v>
                </c:pt>
                <c:pt idx="33">
                  <c:v>17.417319408181026</c:v>
                </c:pt>
                <c:pt idx="34">
                  <c:v>16.439638140792344</c:v>
                </c:pt>
                <c:pt idx="35">
                  <c:v>16.585213684101067</c:v>
                </c:pt>
                <c:pt idx="36">
                  <c:v>17.035870909704265</c:v>
                </c:pt>
                <c:pt idx="37">
                  <c:v>17.413179531230828</c:v>
                </c:pt>
                <c:pt idx="38">
                  <c:v>17.630272952853598</c:v>
                </c:pt>
                <c:pt idx="39">
                  <c:v>17.584213172448468</c:v>
                </c:pt>
                <c:pt idx="40">
                  <c:v>16.687780720948982</c:v>
                </c:pt>
                <c:pt idx="41">
                  <c:v>20.842157717702754</c:v>
                </c:pt>
                <c:pt idx="42">
                  <c:v>17.505470459518602</c:v>
                </c:pt>
                <c:pt idx="43">
                  <c:v>18.308971774193548</c:v>
                </c:pt>
                <c:pt idx="44">
                  <c:v>17.393924783027966</c:v>
                </c:pt>
                <c:pt idx="45">
                  <c:v>18.880079286422198</c:v>
                </c:pt>
                <c:pt idx="46">
                  <c:v>18.455910180396113</c:v>
                </c:pt>
                <c:pt idx="47">
                  <c:v>20.304295139356402</c:v>
                </c:pt>
                <c:pt idx="48">
                  <c:v>18.026996341617259</c:v>
                </c:pt>
                <c:pt idx="49">
                  <c:v>17.999053926206244</c:v>
                </c:pt>
                <c:pt idx="50">
                  <c:v>19.425226184140502</c:v>
                </c:pt>
                <c:pt idx="51">
                  <c:v>18.048780487804876</c:v>
                </c:pt>
                <c:pt idx="52">
                  <c:v>20.300375469336668</c:v>
                </c:pt>
                <c:pt idx="53">
                  <c:v>19.975093399750932</c:v>
                </c:pt>
                <c:pt idx="54">
                  <c:v>18.103225806451611</c:v>
                </c:pt>
                <c:pt idx="55">
                  <c:v>19.115250291036091</c:v>
                </c:pt>
                <c:pt idx="56">
                  <c:v>18.885135135135137</c:v>
                </c:pt>
                <c:pt idx="57">
                  <c:v>18.962450592885375</c:v>
                </c:pt>
                <c:pt idx="58">
                  <c:v>18.989310009718171</c:v>
                </c:pt>
                <c:pt idx="59">
                  <c:v>20.087463556851311</c:v>
                </c:pt>
                <c:pt idx="60">
                  <c:v>20.48076923076923</c:v>
                </c:pt>
                <c:pt idx="61">
                  <c:v>20.160528800755433</c:v>
                </c:pt>
                <c:pt idx="62">
                  <c:v>20.144551519644182</c:v>
                </c:pt>
                <c:pt idx="63">
                  <c:v>21.571158148339361</c:v>
                </c:pt>
                <c:pt idx="64">
                  <c:v>21.301920866852736</c:v>
                </c:pt>
                <c:pt idx="65">
                  <c:v>22.010155839607776</c:v>
                </c:pt>
                <c:pt idx="66">
                  <c:v>23.243435060326473</c:v>
                </c:pt>
                <c:pt idx="67">
                  <c:v>21.958896500648027</c:v>
                </c:pt>
                <c:pt idx="68">
                  <c:v>24.303746744139453</c:v>
                </c:pt>
                <c:pt idx="69">
                  <c:v>23.314950980392158</c:v>
                </c:pt>
                <c:pt idx="70">
                  <c:v>23.039620305406523</c:v>
                </c:pt>
                <c:pt idx="71">
                  <c:v>24.063340923204308</c:v>
                </c:pt>
                <c:pt idx="72">
                  <c:v>21.954964176049131</c:v>
                </c:pt>
                <c:pt idx="73">
                  <c:v>22.709901563404749</c:v>
                </c:pt>
                <c:pt idx="74">
                  <c:v>23.969643899591357</c:v>
                </c:pt>
                <c:pt idx="75">
                  <c:v>23.512420566146734</c:v>
                </c:pt>
                <c:pt idx="76">
                  <c:v>24.760254188330443</c:v>
                </c:pt>
                <c:pt idx="77">
                  <c:v>21.977367480643238</c:v>
                </c:pt>
                <c:pt idx="78">
                  <c:v>21.722488038277508</c:v>
                </c:pt>
                <c:pt idx="79">
                  <c:v>22.490400438837082</c:v>
                </c:pt>
                <c:pt idx="80">
                  <c:v>21.669376693766935</c:v>
                </c:pt>
                <c:pt idx="81">
                  <c:v>22.536699941280091</c:v>
                </c:pt>
                <c:pt idx="82">
                  <c:v>22.788171394085694</c:v>
                </c:pt>
                <c:pt idx="83">
                  <c:v>20.545876887340299</c:v>
                </c:pt>
                <c:pt idx="84">
                  <c:v>19.019108280254777</c:v>
                </c:pt>
                <c:pt idx="85">
                  <c:v>19.444444444444443</c:v>
                </c:pt>
                <c:pt idx="86">
                  <c:v>19.725490196078432</c:v>
                </c:pt>
                <c:pt idx="87">
                  <c:v>18.866930171278</c:v>
                </c:pt>
                <c:pt idx="88">
                  <c:v>18.46038863976084</c:v>
                </c:pt>
                <c:pt idx="89">
                  <c:v>17.198795180722893</c:v>
                </c:pt>
                <c:pt idx="90">
                  <c:v>17.990867579908677</c:v>
                </c:pt>
                <c:pt idx="91">
                  <c:v>17.015384615384615</c:v>
                </c:pt>
                <c:pt idx="92">
                  <c:v>17.111801242236023</c:v>
                </c:pt>
                <c:pt idx="93">
                  <c:v>17.40625</c:v>
                </c:pt>
                <c:pt idx="94">
                  <c:v>16.67185069984448</c:v>
                </c:pt>
                <c:pt idx="95">
                  <c:v>17.076205287713844</c:v>
                </c:pt>
                <c:pt idx="96">
                  <c:v>16.692426584234934</c:v>
                </c:pt>
                <c:pt idx="97">
                  <c:v>16.666666666666668</c:v>
                </c:pt>
                <c:pt idx="98">
                  <c:v>16.890243902439021</c:v>
                </c:pt>
                <c:pt idx="99">
                  <c:v>16.474164133738604</c:v>
                </c:pt>
                <c:pt idx="100">
                  <c:v>16.742424242424242</c:v>
                </c:pt>
                <c:pt idx="101">
                  <c:v>15.161290322580646</c:v>
                </c:pt>
                <c:pt idx="102">
                  <c:v>18.152327221438643</c:v>
                </c:pt>
                <c:pt idx="103">
                  <c:v>16.061415220293728</c:v>
                </c:pt>
                <c:pt idx="104">
                  <c:v>18.621621621621621</c:v>
                </c:pt>
                <c:pt idx="105">
                  <c:v>18.69209809264305</c:v>
                </c:pt>
                <c:pt idx="106">
                  <c:v>18.770718232044196</c:v>
                </c:pt>
                <c:pt idx="107">
                  <c:v>18.473389355742295</c:v>
                </c:pt>
                <c:pt idx="108">
                  <c:v>19.487179487179482</c:v>
                </c:pt>
                <c:pt idx="109">
                  <c:v>19.913043478260864</c:v>
                </c:pt>
                <c:pt idx="110">
                  <c:v>20.632352941176467</c:v>
                </c:pt>
                <c:pt idx="111">
                  <c:v>18.36012861736334</c:v>
                </c:pt>
                <c:pt idx="112">
                  <c:v>21.163166397415182</c:v>
                </c:pt>
                <c:pt idx="113">
                  <c:v>20.33216783216783</c:v>
                </c:pt>
                <c:pt idx="114">
                  <c:v>19.316987740805601</c:v>
                </c:pt>
                <c:pt idx="115">
                  <c:v>17.439024390243901</c:v>
                </c:pt>
                <c:pt idx="116">
                  <c:v>21.421052631578949</c:v>
                </c:pt>
                <c:pt idx="117">
                  <c:v>20.830388692579508</c:v>
                </c:pt>
                <c:pt idx="118">
                  <c:v>20.231316725978651</c:v>
                </c:pt>
                <c:pt idx="119">
                  <c:v>20.540540540540544</c:v>
                </c:pt>
                <c:pt idx="120">
                  <c:v>21.135531135531142</c:v>
                </c:pt>
                <c:pt idx="121">
                  <c:v>19.643527204502814</c:v>
                </c:pt>
                <c:pt idx="122">
                  <c:v>18.585086042065008</c:v>
                </c:pt>
                <c:pt idx="123">
                  <c:v>19.62962962962963</c:v>
                </c:pt>
                <c:pt idx="124">
                  <c:v>22.385685884691846</c:v>
                </c:pt>
                <c:pt idx="125">
                  <c:v>18.548057259713698</c:v>
                </c:pt>
                <c:pt idx="126">
                  <c:v>17.406639004149376</c:v>
                </c:pt>
                <c:pt idx="127">
                  <c:v>17.578947368421051</c:v>
                </c:pt>
                <c:pt idx="128">
                  <c:v>16.816239316239315</c:v>
                </c:pt>
                <c:pt idx="129">
                  <c:v>17.806451612903224</c:v>
                </c:pt>
                <c:pt idx="130">
                  <c:v>15.055147058823527</c:v>
                </c:pt>
                <c:pt idx="131">
                  <c:v>27.69230769230769</c:v>
                </c:pt>
                <c:pt idx="132">
                  <c:v>30.563636363636363</c:v>
                </c:pt>
                <c:pt idx="133">
                  <c:v>29.81981981981982</c:v>
                </c:pt>
                <c:pt idx="134">
                  <c:v>28.930481283422459</c:v>
                </c:pt>
                <c:pt idx="135">
                  <c:v>29.576719576719572</c:v>
                </c:pt>
                <c:pt idx="136">
                  <c:v>30.52447552447552</c:v>
                </c:pt>
                <c:pt idx="137">
                  <c:v>26.540426810940787</c:v>
                </c:pt>
                <c:pt idx="138">
                  <c:v>29.625779625779625</c:v>
                </c:pt>
                <c:pt idx="139">
                  <c:v>29.556794834164947</c:v>
                </c:pt>
                <c:pt idx="140">
                  <c:v>22.001965923984272</c:v>
                </c:pt>
                <c:pt idx="141">
                  <c:v>19.097671410090559</c:v>
                </c:pt>
                <c:pt idx="142">
                  <c:v>16.746340005975501</c:v>
                </c:pt>
                <c:pt idx="143">
                  <c:v>20.295580918934736</c:v>
                </c:pt>
                <c:pt idx="144">
                  <c:v>19.346087949743001</c:v>
                </c:pt>
                <c:pt idx="145">
                  <c:v>18.704634282523731</c:v>
                </c:pt>
                <c:pt idx="146">
                  <c:v>18.505530078230375</c:v>
                </c:pt>
                <c:pt idx="147">
                  <c:v>15.475177304964539</c:v>
                </c:pt>
                <c:pt idx="148">
                  <c:v>16.097902097902097</c:v>
                </c:pt>
                <c:pt idx="149">
                  <c:v>16.085319949811794</c:v>
                </c:pt>
                <c:pt idx="150">
                  <c:v>17.38406658739596</c:v>
                </c:pt>
                <c:pt idx="151">
                  <c:v>17.861142217245241</c:v>
                </c:pt>
                <c:pt idx="152">
                  <c:v>15.625000000000002</c:v>
                </c:pt>
                <c:pt idx="153">
                  <c:v>15.938189845474612</c:v>
                </c:pt>
                <c:pt idx="154">
                  <c:v>16.067172264355364</c:v>
                </c:pt>
                <c:pt idx="155">
                  <c:v>16.884057971014492</c:v>
                </c:pt>
                <c:pt idx="156">
                  <c:v>17.707070707070706</c:v>
                </c:pt>
                <c:pt idx="157">
                  <c:v>17.259414225941423</c:v>
                </c:pt>
                <c:pt idx="158">
                  <c:v>16.6358024691358</c:v>
                </c:pt>
                <c:pt idx="159">
                  <c:v>17.46524064171123</c:v>
                </c:pt>
                <c:pt idx="160">
                  <c:v>16.8481610848572</c:v>
                </c:pt>
                <c:pt idx="161">
                  <c:v>17.215523355963118</c:v>
                </c:pt>
                <c:pt idx="162">
                  <c:v>19.388073680924133</c:v>
                </c:pt>
                <c:pt idx="163">
                  <c:v>19.187858076188562</c:v>
                </c:pt>
                <c:pt idx="164">
                  <c:v>18.526273805962706</c:v>
                </c:pt>
                <c:pt idx="165">
                  <c:v>19.708177120275611</c:v>
                </c:pt>
                <c:pt idx="166">
                  <c:v>20.34987880703973</c:v>
                </c:pt>
                <c:pt idx="167">
                  <c:v>20.90843547224225</c:v>
                </c:pt>
                <c:pt idx="168">
                  <c:v>19.359118277375241</c:v>
                </c:pt>
                <c:pt idx="169">
                  <c:v>19.310558365156364</c:v>
                </c:pt>
                <c:pt idx="170">
                  <c:v>19.934747145187597</c:v>
                </c:pt>
                <c:pt idx="171">
                  <c:v>19.547511312217189</c:v>
                </c:pt>
                <c:pt idx="172">
                  <c:v>19.473684210526315</c:v>
                </c:pt>
                <c:pt idx="173">
                  <c:v>18.268590455049946</c:v>
                </c:pt>
                <c:pt idx="174">
                  <c:v>17.326086956521742</c:v>
                </c:pt>
                <c:pt idx="175">
                  <c:v>22.53846153846154</c:v>
                </c:pt>
                <c:pt idx="176">
                  <c:v>20.581896551724139</c:v>
                </c:pt>
                <c:pt idx="177">
                  <c:v>21.048034934497814</c:v>
                </c:pt>
                <c:pt idx="178">
                  <c:v>20.459507225283293</c:v>
                </c:pt>
                <c:pt idx="179">
                  <c:v>21.455242708648701</c:v>
                </c:pt>
                <c:pt idx="180">
                  <c:v>24.15206476073368</c:v>
                </c:pt>
                <c:pt idx="181">
                  <c:v>23.931801642582389</c:v>
                </c:pt>
                <c:pt idx="182">
                  <c:v>24.518370354774188</c:v>
                </c:pt>
                <c:pt idx="183">
                  <c:v>23.431146279810967</c:v>
                </c:pt>
                <c:pt idx="184">
                  <c:v>22.224849272963706</c:v>
                </c:pt>
                <c:pt idx="185">
                  <c:v>23.877722951016967</c:v>
                </c:pt>
                <c:pt idx="186">
                  <c:v>23.681325374588869</c:v>
                </c:pt>
                <c:pt idx="187">
                  <c:v>23.973362930077691</c:v>
                </c:pt>
                <c:pt idx="188">
                  <c:v>23.721552878179384</c:v>
                </c:pt>
                <c:pt idx="189">
                  <c:v>21.187410586552215</c:v>
                </c:pt>
                <c:pt idx="190">
                  <c:v>22.169540229885058</c:v>
                </c:pt>
                <c:pt idx="191">
                  <c:v>22.183908045977009</c:v>
                </c:pt>
                <c:pt idx="192">
                  <c:v>23.818443804034587</c:v>
                </c:pt>
                <c:pt idx="193">
                  <c:v>23.134978229317849</c:v>
                </c:pt>
                <c:pt idx="194">
                  <c:v>21.023842917251052</c:v>
                </c:pt>
                <c:pt idx="195">
                  <c:v>21.159217877094974</c:v>
                </c:pt>
                <c:pt idx="196">
                  <c:v>18.641025641025642</c:v>
                </c:pt>
                <c:pt idx="197">
                  <c:v>20.575447570332482</c:v>
                </c:pt>
                <c:pt idx="198">
                  <c:v>19.858323494687134</c:v>
                </c:pt>
                <c:pt idx="199">
                  <c:v>21.38221153846154</c:v>
                </c:pt>
                <c:pt idx="200">
                  <c:v>20.927710843373493</c:v>
                </c:pt>
                <c:pt idx="201">
                  <c:v>19.659624413145536</c:v>
                </c:pt>
                <c:pt idx="202">
                  <c:v>20.869565217391301</c:v>
                </c:pt>
                <c:pt idx="203">
                  <c:v>20.153664302600475</c:v>
                </c:pt>
                <c:pt idx="204">
                  <c:v>18.777393310265282</c:v>
                </c:pt>
                <c:pt idx="205">
                  <c:v>19.079254079254078</c:v>
                </c:pt>
                <c:pt idx="206">
                  <c:v>20.56774193548387</c:v>
                </c:pt>
                <c:pt idx="207">
                  <c:v>20.595854922279795</c:v>
                </c:pt>
                <c:pt idx="208">
                  <c:v>18.643410852713181</c:v>
                </c:pt>
                <c:pt idx="209">
                  <c:v>20.697969543147209</c:v>
                </c:pt>
                <c:pt idx="210">
                  <c:v>22.131979695431468</c:v>
                </c:pt>
                <c:pt idx="211">
                  <c:v>21.072902338376892</c:v>
                </c:pt>
                <c:pt idx="212">
                  <c:v>20.055096418732781</c:v>
                </c:pt>
                <c:pt idx="213">
                  <c:v>21.006896551724139</c:v>
                </c:pt>
                <c:pt idx="214">
                  <c:v>22.771428571428572</c:v>
                </c:pt>
                <c:pt idx="215">
                  <c:v>19.81612446958982</c:v>
                </c:pt>
                <c:pt idx="216">
                  <c:v>18.998628257887518</c:v>
                </c:pt>
                <c:pt idx="217">
                  <c:v>18.78581173260573</c:v>
                </c:pt>
                <c:pt idx="218">
                  <c:v>17.406296851574211</c:v>
                </c:pt>
                <c:pt idx="219">
                  <c:v>15.919282511210762</c:v>
                </c:pt>
                <c:pt idx="220">
                  <c:v>17.723214285714285</c:v>
                </c:pt>
                <c:pt idx="221">
                  <c:v>16.520618556701031</c:v>
                </c:pt>
                <c:pt idx="222">
                  <c:v>16.75</c:v>
                </c:pt>
                <c:pt idx="223">
                  <c:v>17.544483985765122</c:v>
                </c:pt>
                <c:pt idx="224">
                  <c:v>17.332549941245592</c:v>
                </c:pt>
                <c:pt idx="225">
                  <c:v>18.098591549295772</c:v>
                </c:pt>
                <c:pt idx="226">
                  <c:v>17.341176470588234</c:v>
                </c:pt>
                <c:pt idx="227">
                  <c:v>16.293478260869566</c:v>
                </c:pt>
                <c:pt idx="228">
                  <c:v>18.26985854189336</c:v>
                </c:pt>
                <c:pt idx="229">
                  <c:v>17.121046892039256</c:v>
                </c:pt>
                <c:pt idx="230">
                  <c:v>17.267759562841526</c:v>
                </c:pt>
                <c:pt idx="231">
                  <c:v>15.498839907192576</c:v>
                </c:pt>
                <c:pt idx="232">
                  <c:v>16.9375</c:v>
                </c:pt>
                <c:pt idx="233">
                  <c:v>17.446808510638299</c:v>
                </c:pt>
                <c:pt idx="234">
                  <c:v>16.317780580075667</c:v>
                </c:pt>
                <c:pt idx="235">
                  <c:v>16.71717171717172</c:v>
                </c:pt>
                <c:pt idx="236">
                  <c:v>15.183312262958282</c:v>
                </c:pt>
                <c:pt idx="237">
                  <c:v>17.166666666666668</c:v>
                </c:pt>
                <c:pt idx="238">
                  <c:v>17.246175243393601</c:v>
                </c:pt>
                <c:pt idx="239">
                  <c:v>16.501377410468322</c:v>
                </c:pt>
                <c:pt idx="240">
                  <c:v>18.471673254281953</c:v>
                </c:pt>
                <c:pt idx="241">
                  <c:v>18.180592991913745</c:v>
                </c:pt>
                <c:pt idx="242">
                  <c:v>18.186738836265224</c:v>
                </c:pt>
                <c:pt idx="243">
                  <c:v>16.937738246505717</c:v>
                </c:pt>
                <c:pt idx="244">
                  <c:v>17.663782447466009</c:v>
                </c:pt>
                <c:pt idx="245">
                  <c:v>21.253101736972706</c:v>
                </c:pt>
                <c:pt idx="246">
                  <c:v>19.826086956521738</c:v>
                </c:pt>
                <c:pt idx="247">
                  <c:v>19.740099009900987</c:v>
                </c:pt>
                <c:pt idx="248">
                  <c:v>20.650602409638552</c:v>
                </c:pt>
                <c:pt idx="249">
                  <c:v>20.207064555420217</c:v>
                </c:pt>
                <c:pt idx="250">
                  <c:v>19.69387755102041</c:v>
                </c:pt>
                <c:pt idx="251">
                  <c:v>19.935979513444302</c:v>
                </c:pt>
                <c:pt idx="252">
                  <c:v>20.565552699228792</c:v>
                </c:pt>
                <c:pt idx="253">
                  <c:v>20.468319559228647</c:v>
                </c:pt>
                <c:pt idx="254">
                  <c:v>18.685714285714287</c:v>
                </c:pt>
                <c:pt idx="255">
                  <c:v>17.87142857142857</c:v>
                </c:pt>
                <c:pt idx="256">
                  <c:v>18.057142857142857</c:v>
                </c:pt>
                <c:pt idx="257">
                  <c:v>15.278911564625851</c:v>
                </c:pt>
                <c:pt idx="258">
                  <c:v>17.712765957446809</c:v>
                </c:pt>
                <c:pt idx="259">
                  <c:v>17.556109725685786</c:v>
                </c:pt>
                <c:pt idx="260">
                  <c:v>18.61664712778429</c:v>
                </c:pt>
                <c:pt idx="261">
                  <c:v>19.006622516556291</c:v>
                </c:pt>
                <c:pt idx="262">
                  <c:v>21.815181518151817</c:v>
                </c:pt>
                <c:pt idx="263">
                  <c:v>22.274725274725277</c:v>
                </c:pt>
                <c:pt idx="264">
                  <c:v>22.197802197802197</c:v>
                </c:pt>
                <c:pt idx="265">
                  <c:v>22.343234323432341</c:v>
                </c:pt>
                <c:pt idx="266">
                  <c:v>23.18632855567806</c:v>
                </c:pt>
                <c:pt idx="267">
                  <c:v>21.410404624277458</c:v>
                </c:pt>
                <c:pt idx="268">
                  <c:v>21.693057247259439</c:v>
                </c:pt>
                <c:pt idx="269">
                  <c:v>20.676202860858258</c:v>
                </c:pt>
                <c:pt idx="270">
                  <c:v>17.682213849551772</c:v>
                </c:pt>
                <c:pt idx="271">
                  <c:v>16.991531119774162</c:v>
                </c:pt>
                <c:pt idx="272">
                  <c:v>18.437036037251989</c:v>
                </c:pt>
                <c:pt idx="273">
                  <c:v>16.598588934274044</c:v>
                </c:pt>
                <c:pt idx="274">
                  <c:v>18.899491882513324</c:v>
                </c:pt>
                <c:pt idx="275">
                  <c:v>18.823675393969477</c:v>
                </c:pt>
                <c:pt idx="276">
                  <c:v>17.04806877345926</c:v>
                </c:pt>
                <c:pt idx="277">
                  <c:v>19.869233563385396</c:v>
                </c:pt>
                <c:pt idx="278">
                  <c:v>20.159439545838868</c:v>
                </c:pt>
                <c:pt idx="279">
                  <c:v>21.246527358376614</c:v>
                </c:pt>
                <c:pt idx="280">
                  <c:v>20.872033023735806</c:v>
                </c:pt>
                <c:pt idx="281">
                  <c:v>19.625668449197857</c:v>
                </c:pt>
                <c:pt idx="282">
                  <c:v>19.693333333333328</c:v>
                </c:pt>
                <c:pt idx="283">
                  <c:v>19</c:v>
                </c:pt>
                <c:pt idx="284">
                  <c:v>18.939617083946978</c:v>
                </c:pt>
                <c:pt idx="285">
                  <c:v>18.429985855728429</c:v>
                </c:pt>
                <c:pt idx="286">
                  <c:v>17.65321375186846</c:v>
                </c:pt>
                <c:pt idx="287">
                  <c:v>18.230884557721144</c:v>
                </c:pt>
                <c:pt idx="288">
                  <c:v>17.695783132530121</c:v>
                </c:pt>
                <c:pt idx="289">
                  <c:v>17.469879518072286</c:v>
                </c:pt>
                <c:pt idx="290">
                  <c:v>17.447129909365557</c:v>
                </c:pt>
                <c:pt idx="291">
                  <c:v>17.333333333333332</c:v>
                </c:pt>
                <c:pt idx="292">
                  <c:v>17.05343511450382</c:v>
                </c:pt>
              </c:numCache>
            </c:numRef>
          </c:yVal>
          <c:smooth val="1"/>
        </c:ser>
        <c:axId val="57543680"/>
        <c:axId val="57549568"/>
      </c:scatterChart>
      <c:valAx>
        <c:axId val="57543680"/>
        <c:scaling>
          <c:orientation val="minMax"/>
        </c:scaling>
        <c:axPos val="b"/>
        <c:numFmt formatCode="m/d/yyyy" sourceLinked="1"/>
        <c:tickLblPos val="nextTo"/>
        <c:crossAx val="57549568"/>
        <c:crosses val="autoZero"/>
        <c:crossBetween val="midCat"/>
      </c:valAx>
      <c:valAx>
        <c:axId val="57549568"/>
        <c:scaling>
          <c:orientation val="minMax"/>
          <c:min val="10"/>
        </c:scaling>
        <c:axPos val="l"/>
        <c:majorGridlines/>
        <c:numFmt formatCode="General" sourceLinked="1"/>
        <c:tickLblPos val="nextTo"/>
        <c:crossAx val="575436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2447955662494752"/>
          <c:y val="0.48299886638683792"/>
          <c:w val="7.4830481548293096E-2"/>
          <c:h val="4.6907687122767272E-2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2834755891734004"/>
                  <c:y val="-4.9447165560997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Chevron</a:t>
                    </a:r>
                  </a:p>
                  <a:p>
                    <a:r>
                      <a:rPr lang="en-US"/>
                      <a:t>61%</a:t>
                    </a:r>
                  </a:p>
                </c:rich>
              </c:tx>
              <c:showSer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Sequential 21%</a:t>
                    </a:r>
                  </a:p>
                </c:rich>
              </c:tx>
              <c:showSer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76, 8%</a:t>
                    </a:r>
                  </a:p>
                </c:rich>
              </c:tx>
              <c:showSerName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Shell, 8%</a:t>
                    </a:r>
                  </a:p>
                </c:rich>
              </c:tx>
              <c:showSerName val="1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Arco, 1%</a:t>
                    </a:r>
                  </a:p>
                </c:rich>
              </c:tx>
              <c:showSerName val="1"/>
              <c:showPercent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Safeway</a:t>
                    </a:r>
                  </a:p>
                  <a:p>
                    <a:r>
                      <a:rPr lang="en-US"/>
                      <a:t>1%</a:t>
                    </a:r>
                  </a:p>
                </c:rich>
              </c:tx>
              <c:showSerName val="1"/>
              <c:showPercent val="1"/>
            </c:dLbl>
            <c:numFmt formatCode="General" sourceLinked="0"/>
            <c:showSerName val="1"/>
            <c:showPercent val="1"/>
            <c:showLeaderLines val="1"/>
          </c:dLbls>
          <c:val>
            <c:numRef>
              <c:f>Sheet1!$N$13:$N$18</c:f>
              <c:numCache>
                <c:formatCode>General</c:formatCode>
                <c:ptCount val="6"/>
                <c:pt idx="0">
                  <c:v>127</c:v>
                </c:pt>
                <c:pt idx="1">
                  <c:v>44</c:v>
                </c:pt>
                <c:pt idx="2">
                  <c:v>16</c:v>
                </c:pt>
                <c:pt idx="3">
                  <c:v>16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MPG Against Miles/Day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4219944875096379E-2"/>
          <c:y val="0.11092503154622918"/>
          <c:w val="0.93307195675335897"/>
          <c:h val="0.80344877762124312"/>
        </c:manualLayout>
      </c:layout>
      <c:scatterChart>
        <c:scatterStyle val="lineMarker"/>
        <c:ser>
          <c:idx val="0"/>
          <c:order val="0"/>
          <c:tx>
            <c:strRef>
              <c:f>Sheet1!$J$1</c:f>
              <c:strCache>
                <c:ptCount val="1"/>
                <c:pt idx="0">
                  <c:v>MPG (10)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Sheet1!$H$2:$H$294</c:f>
              <c:numCache>
                <c:formatCode>General</c:formatCode>
                <c:ptCount val="2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23.458823529411763</c:v>
                </c:pt>
                <c:pt idx="10">
                  <c:v>22.870967741935484</c:v>
                </c:pt>
                <c:pt idx="11">
                  <c:v>19.62857142857143</c:v>
                </c:pt>
                <c:pt idx="12">
                  <c:v>17.854545454545455</c:v>
                </c:pt>
                <c:pt idx="13">
                  <c:v>21.638297872340427</c:v>
                </c:pt>
                <c:pt idx="14">
                  <c:v>20.333333333333332</c:v>
                </c:pt>
                <c:pt idx="15">
                  <c:v>21.164835164835164</c:v>
                </c:pt>
                <c:pt idx="16">
                  <c:v>20.78494623655914</c:v>
                </c:pt>
                <c:pt idx="17">
                  <c:v>20.462365591397848</c:v>
                </c:pt>
                <c:pt idx="18">
                  <c:v>20.376237623762375</c:v>
                </c:pt>
                <c:pt idx="19">
                  <c:v>19.150537634408604</c:v>
                </c:pt>
                <c:pt idx="20">
                  <c:v>19.608695652173914</c:v>
                </c:pt>
                <c:pt idx="21">
                  <c:v>20.206896551724139</c:v>
                </c:pt>
                <c:pt idx="22">
                  <c:v>18.989130434782609</c:v>
                </c:pt>
                <c:pt idx="23">
                  <c:v>17.489795918367346</c:v>
                </c:pt>
                <c:pt idx="24">
                  <c:v>16.11340206185567</c:v>
                </c:pt>
                <c:pt idx="25">
                  <c:v>16.966292134831459</c:v>
                </c:pt>
                <c:pt idx="26">
                  <c:v>16.70967741935484</c:v>
                </c:pt>
                <c:pt idx="27">
                  <c:v>16.197802197802197</c:v>
                </c:pt>
                <c:pt idx="28">
                  <c:v>17.151515151515152</c:v>
                </c:pt>
                <c:pt idx="29">
                  <c:v>16.989247311827956</c:v>
                </c:pt>
                <c:pt idx="30">
                  <c:v>17.043010752688172</c:v>
                </c:pt>
                <c:pt idx="31">
                  <c:v>17.263736263736263</c:v>
                </c:pt>
                <c:pt idx="32">
                  <c:v>18.328947368421051</c:v>
                </c:pt>
                <c:pt idx="33">
                  <c:v>20.525641025641026</c:v>
                </c:pt>
                <c:pt idx="34">
                  <c:v>19.048192771084338</c:v>
                </c:pt>
                <c:pt idx="35">
                  <c:v>19.691358024691358</c:v>
                </c:pt>
                <c:pt idx="36">
                  <c:v>20.2</c:v>
                </c:pt>
                <c:pt idx="37">
                  <c:v>19.985915492957748</c:v>
                </c:pt>
                <c:pt idx="38">
                  <c:v>20.3</c:v>
                </c:pt>
                <c:pt idx="39">
                  <c:v>20.275362318840578</c:v>
                </c:pt>
                <c:pt idx="40">
                  <c:v>22.292307692307691</c:v>
                </c:pt>
                <c:pt idx="41">
                  <c:v>21.727272727272727</c:v>
                </c:pt>
                <c:pt idx="42">
                  <c:v>21.176470588235293</c:v>
                </c:pt>
                <c:pt idx="43">
                  <c:v>22.703125</c:v>
                </c:pt>
                <c:pt idx="44">
                  <c:v>23.655737704918032</c:v>
                </c:pt>
                <c:pt idx="45">
                  <c:v>24.580645161290324</c:v>
                </c:pt>
                <c:pt idx="46">
                  <c:v>25.224137931034484</c:v>
                </c:pt>
                <c:pt idx="47">
                  <c:v>27.925925925925927</c:v>
                </c:pt>
                <c:pt idx="48">
                  <c:v>29.163265306122447</c:v>
                </c:pt>
                <c:pt idx="49">
                  <c:v>30.44</c:v>
                </c:pt>
                <c:pt idx="50">
                  <c:v>33.18181818181818</c:v>
                </c:pt>
                <c:pt idx="51">
                  <c:v>32.795454545454547</c:v>
                </c:pt>
                <c:pt idx="52">
                  <c:v>35.260869565217391</c:v>
                </c:pt>
                <c:pt idx="53">
                  <c:v>34.127659574468083</c:v>
                </c:pt>
                <c:pt idx="54">
                  <c:v>35.075000000000003</c:v>
                </c:pt>
                <c:pt idx="55">
                  <c:v>32.840000000000003</c:v>
                </c:pt>
                <c:pt idx="56">
                  <c:v>34.224489795918366</c:v>
                </c:pt>
                <c:pt idx="57">
                  <c:v>32.525423728813557</c:v>
                </c:pt>
                <c:pt idx="58">
                  <c:v>31.516129032258064</c:v>
                </c:pt>
                <c:pt idx="59">
                  <c:v>38.277777777777779</c:v>
                </c:pt>
                <c:pt idx="60">
                  <c:v>38.035714285714285</c:v>
                </c:pt>
                <c:pt idx="61">
                  <c:v>39.537037037037038</c:v>
                </c:pt>
                <c:pt idx="62">
                  <c:v>40.25925925925926</c:v>
                </c:pt>
                <c:pt idx="63">
                  <c:v>44.767857142857146</c:v>
                </c:pt>
                <c:pt idx="64">
                  <c:v>51.9</c:v>
                </c:pt>
                <c:pt idx="65">
                  <c:v>44.892857142857146</c:v>
                </c:pt>
                <c:pt idx="66">
                  <c:v>53.469387755102041</c:v>
                </c:pt>
                <c:pt idx="67">
                  <c:v>59.3</c:v>
                </c:pt>
                <c:pt idx="68">
                  <c:v>59.170731707317074</c:v>
                </c:pt>
                <c:pt idx="69">
                  <c:v>63.416666666666664</c:v>
                </c:pt>
                <c:pt idx="70">
                  <c:v>72.032258064516128</c:v>
                </c:pt>
                <c:pt idx="71">
                  <c:v>89.42307692307692</c:v>
                </c:pt>
                <c:pt idx="72">
                  <c:v>82.5</c:v>
                </c:pt>
                <c:pt idx="73">
                  <c:v>93.38095238095238</c:v>
                </c:pt>
                <c:pt idx="74">
                  <c:v>108.05263157894737</c:v>
                </c:pt>
                <c:pt idx="75">
                  <c:v>127.1875</c:v>
                </c:pt>
                <c:pt idx="76">
                  <c:v>102.04761904761905</c:v>
                </c:pt>
                <c:pt idx="77">
                  <c:v>80.217391304347828</c:v>
                </c:pt>
                <c:pt idx="78">
                  <c:v>75.666666666666671</c:v>
                </c:pt>
                <c:pt idx="79">
                  <c:v>73.214285714285708</c:v>
                </c:pt>
                <c:pt idx="80">
                  <c:v>58.794117647058826</c:v>
                </c:pt>
                <c:pt idx="81">
                  <c:v>56.441176470588232</c:v>
                </c:pt>
                <c:pt idx="82">
                  <c:v>51.027027027027025</c:v>
                </c:pt>
                <c:pt idx="83">
                  <c:v>44.225000000000001</c:v>
                </c:pt>
                <c:pt idx="84">
                  <c:v>29.274509803921568</c:v>
                </c:pt>
                <c:pt idx="85">
                  <c:v>26.875</c:v>
                </c:pt>
                <c:pt idx="86">
                  <c:v>26.946428571428573</c:v>
                </c:pt>
                <c:pt idx="87">
                  <c:v>23.866666666666667</c:v>
                </c:pt>
                <c:pt idx="88">
                  <c:v>20.245901639344261</c:v>
                </c:pt>
                <c:pt idx="89">
                  <c:v>19.35593220338983</c:v>
                </c:pt>
                <c:pt idx="90">
                  <c:v>17.90909090909091</c:v>
                </c:pt>
                <c:pt idx="91">
                  <c:v>17.015384615384615</c:v>
                </c:pt>
                <c:pt idx="92">
                  <c:v>16.953846153846154</c:v>
                </c:pt>
                <c:pt idx="93">
                  <c:v>19.206896551724139</c:v>
                </c:pt>
                <c:pt idx="94">
                  <c:v>20.615384615384617</c:v>
                </c:pt>
                <c:pt idx="95">
                  <c:v>21.115384615384617</c:v>
                </c:pt>
                <c:pt idx="96">
                  <c:v>22.040816326530614</c:v>
                </c:pt>
                <c:pt idx="97">
                  <c:v>20.865384615384617</c:v>
                </c:pt>
                <c:pt idx="98">
                  <c:v>20.90566037735849</c:v>
                </c:pt>
                <c:pt idx="99">
                  <c:v>23.063829787234042</c:v>
                </c:pt>
                <c:pt idx="100">
                  <c:v>23.51063829787234</c:v>
                </c:pt>
                <c:pt idx="101">
                  <c:v>25.13953488372093</c:v>
                </c:pt>
                <c:pt idx="102">
                  <c:v>24.283018867924529</c:v>
                </c:pt>
                <c:pt idx="103">
                  <c:v>22.69811320754717</c:v>
                </c:pt>
                <c:pt idx="104">
                  <c:v>22.966666666666665</c:v>
                </c:pt>
                <c:pt idx="105">
                  <c:v>23.655172413793103</c:v>
                </c:pt>
                <c:pt idx="106">
                  <c:v>24.267857142857142</c:v>
                </c:pt>
                <c:pt idx="107">
                  <c:v>24.425925925925927</c:v>
                </c:pt>
                <c:pt idx="108">
                  <c:v>25.811320754716981</c:v>
                </c:pt>
                <c:pt idx="109">
                  <c:v>24.535714285714285</c:v>
                </c:pt>
                <c:pt idx="110">
                  <c:v>24.189655172413794</c:v>
                </c:pt>
                <c:pt idx="111">
                  <c:v>24.826086956521738</c:v>
                </c:pt>
                <c:pt idx="112">
                  <c:v>29.772727272727273</c:v>
                </c:pt>
                <c:pt idx="113">
                  <c:v>31.432432432432432</c:v>
                </c:pt>
                <c:pt idx="114">
                  <c:v>30.638888888888889</c:v>
                </c:pt>
                <c:pt idx="115">
                  <c:v>31.28125</c:v>
                </c:pt>
                <c:pt idx="116">
                  <c:v>35.911764705882355</c:v>
                </c:pt>
                <c:pt idx="117">
                  <c:v>31.026315789473685</c:v>
                </c:pt>
                <c:pt idx="118">
                  <c:v>34.454545454545453</c:v>
                </c:pt>
                <c:pt idx="119">
                  <c:v>25.333333333333332</c:v>
                </c:pt>
                <c:pt idx="120">
                  <c:v>24.553191489361701</c:v>
                </c:pt>
                <c:pt idx="121">
                  <c:v>19.388888888888889</c:v>
                </c:pt>
                <c:pt idx="122">
                  <c:v>18.339622641509433</c:v>
                </c:pt>
                <c:pt idx="123">
                  <c:v>17.067796610169491</c:v>
                </c:pt>
                <c:pt idx="124">
                  <c:v>15.859154929577464</c:v>
                </c:pt>
                <c:pt idx="125">
                  <c:v>13.338235294117647</c:v>
                </c:pt>
                <c:pt idx="126">
                  <c:v>13.109375</c:v>
                </c:pt>
                <c:pt idx="127">
                  <c:v>12.462686567164178</c:v>
                </c:pt>
                <c:pt idx="128">
                  <c:v>15.134615384615385</c:v>
                </c:pt>
                <c:pt idx="129">
                  <c:v>15.923076923076923</c:v>
                </c:pt>
                <c:pt idx="130">
                  <c:v>17.0625</c:v>
                </c:pt>
                <c:pt idx="131">
                  <c:v>24.78688524590164</c:v>
                </c:pt>
                <c:pt idx="132">
                  <c:v>28.016666666666666</c:v>
                </c:pt>
                <c:pt idx="133">
                  <c:v>33.1</c:v>
                </c:pt>
                <c:pt idx="134">
                  <c:v>31.21153846153846</c:v>
                </c:pt>
                <c:pt idx="135">
                  <c:v>33.54</c:v>
                </c:pt>
                <c:pt idx="136">
                  <c:v>33.57692307692308</c:v>
                </c:pt>
                <c:pt idx="137">
                  <c:v>32.703703703703702</c:v>
                </c:pt>
                <c:pt idx="138">
                  <c:v>32.177419354838712</c:v>
                </c:pt>
                <c:pt idx="139">
                  <c:v>32.483870967741936</c:v>
                </c:pt>
                <c:pt idx="140">
                  <c:v>24.87037037037037</c:v>
                </c:pt>
                <c:pt idx="141">
                  <c:v>22.283018867924529</c:v>
                </c:pt>
                <c:pt idx="142">
                  <c:v>21.557692307692307</c:v>
                </c:pt>
                <c:pt idx="143">
                  <c:v>24.333333333333332</c:v>
                </c:pt>
                <c:pt idx="144">
                  <c:v>22.21311475409836</c:v>
                </c:pt>
                <c:pt idx="145">
                  <c:v>22.711864406779661</c:v>
                </c:pt>
                <c:pt idx="146">
                  <c:v>22.866666666666667</c:v>
                </c:pt>
                <c:pt idx="147">
                  <c:v>21.392156862745097</c:v>
                </c:pt>
                <c:pt idx="148">
                  <c:v>25.021739130434781</c:v>
                </c:pt>
                <c:pt idx="149">
                  <c:v>24.188679245283019</c:v>
                </c:pt>
                <c:pt idx="150">
                  <c:v>25.649122807017545</c:v>
                </c:pt>
                <c:pt idx="151">
                  <c:v>25.317460317460316</c:v>
                </c:pt>
                <c:pt idx="152">
                  <c:v>23.360655737704917</c:v>
                </c:pt>
                <c:pt idx="153">
                  <c:v>24.066666666666666</c:v>
                </c:pt>
                <c:pt idx="154">
                  <c:v>25.568965517241381</c:v>
                </c:pt>
                <c:pt idx="155">
                  <c:v>26.737704918032787</c:v>
                </c:pt>
                <c:pt idx="156">
                  <c:v>26.560606060606062</c:v>
                </c:pt>
                <c:pt idx="157">
                  <c:v>23.571428571428573</c:v>
                </c:pt>
                <c:pt idx="158">
                  <c:v>28.368421052631579</c:v>
                </c:pt>
                <c:pt idx="159">
                  <c:v>28.155172413793103</c:v>
                </c:pt>
                <c:pt idx="160">
                  <c:v>27.333333333333332</c:v>
                </c:pt>
                <c:pt idx="161">
                  <c:v>26.546875</c:v>
                </c:pt>
                <c:pt idx="162">
                  <c:v>27.805970149253731</c:v>
                </c:pt>
                <c:pt idx="163">
                  <c:v>27.666666666666668</c:v>
                </c:pt>
                <c:pt idx="164">
                  <c:v>29.967741935483872</c:v>
                </c:pt>
                <c:pt idx="165">
                  <c:v>27.785714285714285</c:v>
                </c:pt>
                <c:pt idx="166">
                  <c:v>27.985507246376812</c:v>
                </c:pt>
                <c:pt idx="167">
                  <c:v>25.696202531645568</c:v>
                </c:pt>
                <c:pt idx="168">
                  <c:v>25.293333333333333</c:v>
                </c:pt>
                <c:pt idx="169">
                  <c:v>25.63013698630137</c:v>
                </c:pt>
                <c:pt idx="170">
                  <c:v>26.955882352941178</c:v>
                </c:pt>
                <c:pt idx="171">
                  <c:v>27</c:v>
                </c:pt>
                <c:pt idx="172">
                  <c:v>26.184615384615384</c:v>
                </c:pt>
                <c:pt idx="173">
                  <c:v>23.514285714285716</c:v>
                </c:pt>
                <c:pt idx="174">
                  <c:v>30.653846153846153</c:v>
                </c:pt>
                <c:pt idx="175">
                  <c:v>41.02</c:v>
                </c:pt>
                <c:pt idx="176">
                  <c:v>44.418604651162788</c:v>
                </c:pt>
                <c:pt idx="177">
                  <c:v>45.904761904761905</c:v>
                </c:pt>
                <c:pt idx="178">
                  <c:v>53.189189189189186</c:v>
                </c:pt>
                <c:pt idx="179">
                  <c:v>68.58064516129032</c:v>
                </c:pt>
                <c:pt idx="180">
                  <c:v>71.424242424242422</c:v>
                </c:pt>
                <c:pt idx="181">
                  <c:v>76.733333333333334</c:v>
                </c:pt>
                <c:pt idx="182">
                  <c:v>86.259259259259252</c:v>
                </c:pt>
                <c:pt idx="183">
                  <c:v>78.962962962962962</c:v>
                </c:pt>
                <c:pt idx="184">
                  <c:v>67.142857142857139</c:v>
                </c:pt>
                <c:pt idx="185">
                  <c:v>76.307692307692307</c:v>
                </c:pt>
                <c:pt idx="186">
                  <c:v>81</c:v>
                </c:pt>
                <c:pt idx="187">
                  <c:v>77.760000000000005</c:v>
                </c:pt>
                <c:pt idx="188">
                  <c:v>68.15384615384616</c:v>
                </c:pt>
                <c:pt idx="189">
                  <c:v>64.391304347826093</c:v>
                </c:pt>
                <c:pt idx="190">
                  <c:v>67.086956521739125</c:v>
                </c:pt>
                <c:pt idx="191">
                  <c:v>67.130434782608702</c:v>
                </c:pt>
                <c:pt idx="192">
                  <c:v>63.57692307692308</c:v>
                </c:pt>
                <c:pt idx="193">
                  <c:v>61.307692307692307</c:v>
                </c:pt>
                <c:pt idx="194">
                  <c:v>53.535714285714285</c:v>
                </c:pt>
                <c:pt idx="195">
                  <c:v>54.107142857142854</c:v>
                </c:pt>
                <c:pt idx="196">
                  <c:v>48.466666666666669</c:v>
                </c:pt>
                <c:pt idx="197">
                  <c:v>38.30952380952381</c:v>
                </c:pt>
                <c:pt idx="198">
                  <c:v>41.024390243902438</c:v>
                </c:pt>
                <c:pt idx="199">
                  <c:v>43.390243902439025</c:v>
                </c:pt>
                <c:pt idx="200">
                  <c:v>46.945945945945944</c:v>
                </c:pt>
                <c:pt idx="201">
                  <c:v>38.06818181818182</c:v>
                </c:pt>
                <c:pt idx="202">
                  <c:v>36.244897959183675</c:v>
                </c:pt>
                <c:pt idx="203">
                  <c:v>34.795918367346935</c:v>
                </c:pt>
                <c:pt idx="204">
                  <c:v>35.391304347826086</c:v>
                </c:pt>
                <c:pt idx="205">
                  <c:v>38.976190476190474</c:v>
                </c:pt>
                <c:pt idx="206">
                  <c:v>51.41935483870968</c:v>
                </c:pt>
                <c:pt idx="207">
                  <c:v>45.428571428571431</c:v>
                </c:pt>
                <c:pt idx="208">
                  <c:v>37.973684210526315</c:v>
                </c:pt>
                <c:pt idx="209">
                  <c:v>37.06818181818182</c:v>
                </c:pt>
                <c:pt idx="210">
                  <c:v>47.135135135135137</c:v>
                </c:pt>
                <c:pt idx="211">
                  <c:v>45.058823529411768</c:v>
                </c:pt>
                <c:pt idx="212">
                  <c:v>44.121212121212125</c:v>
                </c:pt>
                <c:pt idx="213">
                  <c:v>46.151515151515149</c:v>
                </c:pt>
                <c:pt idx="214">
                  <c:v>44.277777777777779</c:v>
                </c:pt>
                <c:pt idx="215">
                  <c:v>38.916666666666664</c:v>
                </c:pt>
                <c:pt idx="216">
                  <c:v>35.512820512820511</c:v>
                </c:pt>
                <c:pt idx="217">
                  <c:v>38.25</c:v>
                </c:pt>
                <c:pt idx="218">
                  <c:v>33.171428571428571</c:v>
                </c:pt>
                <c:pt idx="219">
                  <c:v>30.428571428571427</c:v>
                </c:pt>
                <c:pt idx="220">
                  <c:v>33.083333333333336</c:v>
                </c:pt>
                <c:pt idx="221">
                  <c:v>33.736842105263158</c:v>
                </c:pt>
                <c:pt idx="222">
                  <c:v>36.07692307692308</c:v>
                </c:pt>
                <c:pt idx="223">
                  <c:v>33.613636363636367</c:v>
                </c:pt>
                <c:pt idx="224">
                  <c:v>31.382978723404257</c:v>
                </c:pt>
                <c:pt idx="225">
                  <c:v>35.860465116279073</c:v>
                </c:pt>
                <c:pt idx="226">
                  <c:v>35.951219512195124</c:v>
                </c:pt>
                <c:pt idx="227">
                  <c:v>34.06818181818182</c:v>
                </c:pt>
                <c:pt idx="228">
                  <c:v>32.921568627450981</c:v>
                </c:pt>
                <c:pt idx="229">
                  <c:v>28.035714285714285</c:v>
                </c:pt>
                <c:pt idx="230">
                  <c:v>27.241379310344829</c:v>
                </c:pt>
                <c:pt idx="231">
                  <c:v>23.03448275862069</c:v>
                </c:pt>
                <c:pt idx="232">
                  <c:v>23.362068965517242</c:v>
                </c:pt>
                <c:pt idx="233">
                  <c:v>22.852459016393443</c:v>
                </c:pt>
                <c:pt idx="234">
                  <c:v>20.21875</c:v>
                </c:pt>
                <c:pt idx="235">
                  <c:v>18.914285714285715</c:v>
                </c:pt>
                <c:pt idx="236">
                  <c:v>18.476923076923075</c:v>
                </c:pt>
                <c:pt idx="237">
                  <c:v>20.6</c:v>
                </c:pt>
                <c:pt idx="238">
                  <c:v>22.142857142857142</c:v>
                </c:pt>
                <c:pt idx="239">
                  <c:v>23.490196078431371</c:v>
                </c:pt>
                <c:pt idx="240">
                  <c:v>25.490909090909092</c:v>
                </c:pt>
                <c:pt idx="241">
                  <c:v>24.527272727272727</c:v>
                </c:pt>
                <c:pt idx="242">
                  <c:v>26.88</c:v>
                </c:pt>
                <c:pt idx="243">
                  <c:v>28.978260869565219</c:v>
                </c:pt>
                <c:pt idx="244">
                  <c:v>34.023809523809526</c:v>
                </c:pt>
                <c:pt idx="245">
                  <c:v>41.780487804878049</c:v>
                </c:pt>
                <c:pt idx="246">
                  <c:v>39.9</c:v>
                </c:pt>
                <c:pt idx="247">
                  <c:v>44.305555555555557</c:v>
                </c:pt>
                <c:pt idx="248">
                  <c:v>38.088888888888889</c:v>
                </c:pt>
                <c:pt idx="249">
                  <c:v>36.866666666666667</c:v>
                </c:pt>
                <c:pt idx="250">
                  <c:v>33.565217391304351</c:v>
                </c:pt>
                <c:pt idx="251">
                  <c:v>31.14</c:v>
                </c:pt>
                <c:pt idx="252">
                  <c:v>32.653061224489797</c:v>
                </c:pt>
                <c:pt idx="253">
                  <c:v>27.518518518518519</c:v>
                </c:pt>
                <c:pt idx="254">
                  <c:v>22.16949152542373</c:v>
                </c:pt>
                <c:pt idx="255">
                  <c:v>19.857142857142858</c:v>
                </c:pt>
                <c:pt idx="256">
                  <c:v>18.865671641791046</c:v>
                </c:pt>
                <c:pt idx="257">
                  <c:v>18.716666666666665</c:v>
                </c:pt>
                <c:pt idx="258">
                  <c:v>24.666666666666668</c:v>
                </c:pt>
                <c:pt idx="259">
                  <c:v>32</c:v>
                </c:pt>
                <c:pt idx="260">
                  <c:v>42.918918918918919</c:v>
                </c:pt>
                <c:pt idx="261">
                  <c:v>47.833333333333336</c:v>
                </c:pt>
                <c:pt idx="262">
                  <c:v>56.657142857142858</c:v>
                </c:pt>
                <c:pt idx="263">
                  <c:v>65.387096774193552</c:v>
                </c:pt>
                <c:pt idx="264">
                  <c:v>69.65517241379311</c:v>
                </c:pt>
                <c:pt idx="265">
                  <c:v>70.034482758620683</c:v>
                </c:pt>
                <c:pt idx="266">
                  <c:v>67.838709677419359</c:v>
                </c:pt>
                <c:pt idx="267">
                  <c:v>50.054054054054056</c:v>
                </c:pt>
                <c:pt idx="268">
                  <c:v>45.666666666666664</c:v>
                </c:pt>
                <c:pt idx="269">
                  <c:v>33.829787234042556</c:v>
                </c:pt>
                <c:pt idx="270">
                  <c:v>27.22</c:v>
                </c:pt>
                <c:pt idx="271">
                  <c:v>27.478260869565219</c:v>
                </c:pt>
                <c:pt idx="272">
                  <c:v>24.836363636363636</c:v>
                </c:pt>
                <c:pt idx="273">
                  <c:v>25.78846153846154</c:v>
                </c:pt>
                <c:pt idx="274">
                  <c:v>27.232142857142858</c:v>
                </c:pt>
                <c:pt idx="275">
                  <c:v>27.089285714285715</c:v>
                </c:pt>
                <c:pt idx="276">
                  <c:v>27.607843137254903</c:v>
                </c:pt>
                <c:pt idx="277">
                  <c:v>33.489795918367349</c:v>
                </c:pt>
                <c:pt idx="278">
                  <c:v>39.738095238095241</c:v>
                </c:pt>
                <c:pt idx="279">
                  <c:v>35.18</c:v>
                </c:pt>
                <c:pt idx="280">
                  <c:v>23.794117647058822</c:v>
                </c:pt>
                <c:pt idx="281">
                  <c:v>20.676056338028168</c:v>
                </c:pt>
                <c:pt idx="282">
                  <c:v>19.693333333333332</c:v>
                </c:pt>
                <c:pt idx="283">
                  <c:v>16.149999999999999</c:v>
                </c:pt>
                <c:pt idx="284">
                  <c:v>16.278481012658229</c:v>
                </c:pt>
                <c:pt idx="285">
                  <c:v>16.287500000000001</c:v>
                </c:pt>
                <c:pt idx="286">
                  <c:v>14.949367088607595</c:v>
                </c:pt>
                <c:pt idx="287">
                  <c:v>13.977011494252874</c:v>
                </c:pt>
                <c:pt idx="288">
                  <c:v>14.6875</c:v>
                </c:pt>
                <c:pt idx="289">
                  <c:v>17.575757575757574</c:v>
                </c:pt>
                <c:pt idx="290">
                  <c:v>19.576271186440678</c:v>
                </c:pt>
                <c:pt idx="291">
                  <c:v>18.158730158730158</c:v>
                </c:pt>
                <c:pt idx="292">
                  <c:v>20.309090909090909</c:v>
                </c:pt>
              </c:numCache>
            </c:numRef>
          </c:xVal>
          <c:yVal>
            <c:numRef>
              <c:f>Sheet1!$J$2:$J$294</c:f>
              <c:numCache>
                <c:formatCode>General</c:formatCode>
                <c:ptCount val="2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27.837498254921123</c:v>
                </c:pt>
                <c:pt idx="10">
                  <c:v>25.07958967102936</c:v>
                </c:pt>
                <c:pt idx="11">
                  <c:v>23.487179487179485</c:v>
                </c:pt>
                <c:pt idx="12">
                  <c:v>22.813334882100126</c:v>
                </c:pt>
                <c:pt idx="13">
                  <c:v>21.376773515501846</c:v>
                </c:pt>
                <c:pt idx="14">
                  <c:v>17.955745026390584</c:v>
                </c:pt>
                <c:pt idx="15">
                  <c:v>20.110681841912918</c:v>
                </c:pt>
                <c:pt idx="16">
                  <c:v>20.002069536423843</c:v>
                </c:pt>
                <c:pt idx="17">
                  <c:v>19.574161695124459</c:v>
                </c:pt>
                <c:pt idx="18">
                  <c:v>23.972044263249856</c:v>
                </c:pt>
                <c:pt idx="19">
                  <c:v>19.314607960091099</c:v>
                </c:pt>
                <c:pt idx="20">
                  <c:v>21.166256013140913</c:v>
                </c:pt>
                <c:pt idx="21">
                  <c:v>20.232477845551848</c:v>
                </c:pt>
                <c:pt idx="22">
                  <c:v>18.85590933621155</c:v>
                </c:pt>
                <c:pt idx="23">
                  <c:v>18.42614491507203</c:v>
                </c:pt>
                <c:pt idx="24">
                  <c:v>17.360879706764411</c:v>
                </c:pt>
                <c:pt idx="25">
                  <c:v>17.621659470183218</c:v>
                </c:pt>
                <c:pt idx="26">
                  <c:v>16.722264069729906</c:v>
                </c:pt>
                <c:pt idx="27">
                  <c:v>14.751801441152924</c:v>
                </c:pt>
                <c:pt idx="28">
                  <c:v>16.073457023854601</c:v>
                </c:pt>
                <c:pt idx="29">
                  <c:v>16.030844155844157</c:v>
                </c:pt>
                <c:pt idx="30">
                  <c:v>16.093004365925477</c:v>
                </c:pt>
                <c:pt idx="31">
                  <c:v>15.053660406285935</c:v>
                </c:pt>
                <c:pt idx="32">
                  <c:v>14.522518765638031</c:v>
                </c:pt>
                <c:pt idx="33">
                  <c:v>17.417319408181026</c:v>
                </c:pt>
                <c:pt idx="34">
                  <c:v>16.439638140792344</c:v>
                </c:pt>
                <c:pt idx="35">
                  <c:v>16.585213684101067</c:v>
                </c:pt>
                <c:pt idx="36">
                  <c:v>17.035870909704265</c:v>
                </c:pt>
                <c:pt idx="37">
                  <c:v>17.413179531230828</c:v>
                </c:pt>
                <c:pt idx="38">
                  <c:v>17.630272952853598</c:v>
                </c:pt>
                <c:pt idx="39">
                  <c:v>17.584213172448468</c:v>
                </c:pt>
                <c:pt idx="40">
                  <c:v>16.687780720948982</c:v>
                </c:pt>
                <c:pt idx="41">
                  <c:v>20.842157717702754</c:v>
                </c:pt>
                <c:pt idx="42">
                  <c:v>17.505470459518602</c:v>
                </c:pt>
                <c:pt idx="43">
                  <c:v>18.308971774193548</c:v>
                </c:pt>
                <c:pt idx="44">
                  <c:v>17.393924783027966</c:v>
                </c:pt>
                <c:pt idx="45">
                  <c:v>18.880079286422198</c:v>
                </c:pt>
                <c:pt idx="46">
                  <c:v>18.455910180396113</c:v>
                </c:pt>
                <c:pt idx="47">
                  <c:v>20.304295139356402</c:v>
                </c:pt>
                <c:pt idx="48">
                  <c:v>18.026996341617259</c:v>
                </c:pt>
                <c:pt idx="49">
                  <c:v>17.999053926206244</c:v>
                </c:pt>
                <c:pt idx="50">
                  <c:v>19.425226184140502</c:v>
                </c:pt>
                <c:pt idx="51">
                  <c:v>18.048780487804876</c:v>
                </c:pt>
                <c:pt idx="52">
                  <c:v>20.300375469336668</c:v>
                </c:pt>
                <c:pt idx="53">
                  <c:v>19.975093399750932</c:v>
                </c:pt>
                <c:pt idx="54">
                  <c:v>18.103225806451611</c:v>
                </c:pt>
                <c:pt idx="55">
                  <c:v>19.115250291036091</c:v>
                </c:pt>
                <c:pt idx="56">
                  <c:v>18.885135135135137</c:v>
                </c:pt>
                <c:pt idx="57">
                  <c:v>18.962450592885375</c:v>
                </c:pt>
                <c:pt idx="58">
                  <c:v>18.989310009718171</c:v>
                </c:pt>
                <c:pt idx="59">
                  <c:v>20.087463556851311</c:v>
                </c:pt>
                <c:pt idx="60">
                  <c:v>20.48076923076923</c:v>
                </c:pt>
                <c:pt idx="61">
                  <c:v>20.160528800755433</c:v>
                </c:pt>
                <c:pt idx="62">
                  <c:v>20.144551519644182</c:v>
                </c:pt>
                <c:pt idx="63">
                  <c:v>21.571158148339361</c:v>
                </c:pt>
                <c:pt idx="64">
                  <c:v>21.301920866852736</c:v>
                </c:pt>
                <c:pt idx="65">
                  <c:v>22.010155839607776</c:v>
                </c:pt>
                <c:pt idx="66">
                  <c:v>23.243435060326473</c:v>
                </c:pt>
                <c:pt idx="67">
                  <c:v>21.958896500648027</c:v>
                </c:pt>
                <c:pt idx="68">
                  <c:v>24.303746744139453</c:v>
                </c:pt>
                <c:pt idx="69">
                  <c:v>23.314950980392158</c:v>
                </c:pt>
                <c:pt idx="70">
                  <c:v>23.039620305406523</c:v>
                </c:pt>
                <c:pt idx="71">
                  <c:v>24.063340923204308</c:v>
                </c:pt>
                <c:pt idx="72">
                  <c:v>21.954964176049131</c:v>
                </c:pt>
                <c:pt idx="73">
                  <c:v>22.709901563404749</c:v>
                </c:pt>
                <c:pt idx="74">
                  <c:v>23.969643899591357</c:v>
                </c:pt>
                <c:pt idx="75">
                  <c:v>23.512420566146734</c:v>
                </c:pt>
                <c:pt idx="76">
                  <c:v>24.760254188330443</c:v>
                </c:pt>
                <c:pt idx="77">
                  <c:v>21.977367480643238</c:v>
                </c:pt>
                <c:pt idx="78">
                  <c:v>21.722488038277508</c:v>
                </c:pt>
                <c:pt idx="79">
                  <c:v>22.490400438837082</c:v>
                </c:pt>
                <c:pt idx="80">
                  <c:v>21.669376693766935</c:v>
                </c:pt>
                <c:pt idx="81">
                  <c:v>22.536699941280091</c:v>
                </c:pt>
                <c:pt idx="82">
                  <c:v>22.788171394085694</c:v>
                </c:pt>
                <c:pt idx="83">
                  <c:v>20.545876887340299</c:v>
                </c:pt>
                <c:pt idx="84">
                  <c:v>19.019108280254777</c:v>
                </c:pt>
                <c:pt idx="85">
                  <c:v>19.444444444444443</c:v>
                </c:pt>
                <c:pt idx="86">
                  <c:v>19.725490196078432</c:v>
                </c:pt>
                <c:pt idx="87">
                  <c:v>18.866930171278</c:v>
                </c:pt>
                <c:pt idx="88">
                  <c:v>18.46038863976084</c:v>
                </c:pt>
                <c:pt idx="89">
                  <c:v>17.198795180722893</c:v>
                </c:pt>
                <c:pt idx="90">
                  <c:v>17.990867579908677</c:v>
                </c:pt>
                <c:pt idx="91">
                  <c:v>17.015384615384615</c:v>
                </c:pt>
                <c:pt idx="92">
                  <c:v>17.111801242236023</c:v>
                </c:pt>
                <c:pt idx="93">
                  <c:v>17.40625</c:v>
                </c:pt>
                <c:pt idx="94">
                  <c:v>16.67185069984448</c:v>
                </c:pt>
                <c:pt idx="95">
                  <c:v>17.076205287713844</c:v>
                </c:pt>
                <c:pt idx="96">
                  <c:v>16.692426584234934</c:v>
                </c:pt>
                <c:pt idx="97">
                  <c:v>16.666666666666668</c:v>
                </c:pt>
                <c:pt idx="98">
                  <c:v>16.890243902439021</c:v>
                </c:pt>
                <c:pt idx="99">
                  <c:v>16.474164133738604</c:v>
                </c:pt>
                <c:pt idx="100">
                  <c:v>16.742424242424242</c:v>
                </c:pt>
                <c:pt idx="101">
                  <c:v>15.161290322580646</c:v>
                </c:pt>
                <c:pt idx="102">
                  <c:v>18.152327221438643</c:v>
                </c:pt>
                <c:pt idx="103">
                  <c:v>16.061415220293728</c:v>
                </c:pt>
                <c:pt idx="104">
                  <c:v>18.621621621621621</c:v>
                </c:pt>
                <c:pt idx="105">
                  <c:v>18.69209809264305</c:v>
                </c:pt>
                <c:pt idx="106">
                  <c:v>18.770718232044196</c:v>
                </c:pt>
                <c:pt idx="107">
                  <c:v>18.473389355742295</c:v>
                </c:pt>
                <c:pt idx="108">
                  <c:v>19.487179487179482</c:v>
                </c:pt>
                <c:pt idx="109">
                  <c:v>19.913043478260864</c:v>
                </c:pt>
                <c:pt idx="110">
                  <c:v>20.632352941176467</c:v>
                </c:pt>
                <c:pt idx="111">
                  <c:v>18.36012861736334</c:v>
                </c:pt>
                <c:pt idx="112">
                  <c:v>21.163166397415182</c:v>
                </c:pt>
                <c:pt idx="113">
                  <c:v>20.33216783216783</c:v>
                </c:pt>
                <c:pt idx="114">
                  <c:v>19.316987740805601</c:v>
                </c:pt>
                <c:pt idx="115">
                  <c:v>17.439024390243901</c:v>
                </c:pt>
                <c:pt idx="116">
                  <c:v>21.421052631578949</c:v>
                </c:pt>
                <c:pt idx="117">
                  <c:v>20.830388692579508</c:v>
                </c:pt>
                <c:pt idx="118">
                  <c:v>20.231316725978651</c:v>
                </c:pt>
                <c:pt idx="119">
                  <c:v>20.540540540540544</c:v>
                </c:pt>
                <c:pt idx="120">
                  <c:v>21.135531135531142</c:v>
                </c:pt>
                <c:pt idx="121">
                  <c:v>19.643527204502814</c:v>
                </c:pt>
                <c:pt idx="122">
                  <c:v>18.585086042065008</c:v>
                </c:pt>
                <c:pt idx="123">
                  <c:v>19.62962962962963</c:v>
                </c:pt>
                <c:pt idx="124">
                  <c:v>22.385685884691846</c:v>
                </c:pt>
                <c:pt idx="125">
                  <c:v>18.548057259713698</c:v>
                </c:pt>
                <c:pt idx="126">
                  <c:v>17.406639004149376</c:v>
                </c:pt>
                <c:pt idx="127">
                  <c:v>17.578947368421051</c:v>
                </c:pt>
                <c:pt idx="128">
                  <c:v>16.816239316239315</c:v>
                </c:pt>
                <c:pt idx="129">
                  <c:v>17.806451612903224</c:v>
                </c:pt>
                <c:pt idx="130">
                  <c:v>15.055147058823527</c:v>
                </c:pt>
                <c:pt idx="131">
                  <c:v>27.69230769230769</c:v>
                </c:pt>
                <c:pt idx="132">
                  <c:v>30.563636363636363</c:v>
                </c:pt>
                <c:pt idx="133">
                  <c:v>29.81981981981982</c:v>
                </c:pt>
                <c:pt idx="134">
                  <c:v>28.930481283422459</c:v>
                </c:pt>
                <c:pt idx="135">
                  <c:v>29.576719576719572</c:v>
                </c:pt>
                <c:pt idx="136">
                  <c:v>30.52447552447552</c:v>
                </c:pt>
                <c:pt idx="137">
                  <c:v>26.540426810940787</c:v>
                </c:pt>
                <c:pt idx="138">
                  <c:v>29.625779625779625</c:v>
                </c:pt>
                <c:pt idx="139">
                  <c:v>29.556794834164947</c:v>
                </c:pt>
                <c:pt idx="140">
                  <c:v>22.001965923984272</c:v>
                </c:pt>
                <c:pt idx="141">
                  <c:v>19.097671410090559</c:v>
                </c:pt>
                <c:pt idx="142">
                  <c:v>16.746340005975501</c:v>
                </c:pt>
                <c:pt idx="143">
                  <c:v>20.295580918934736</c:v>
                </c:pt>
                <c:pt idx="144">
                  <c:v>19.346087949743001</c:v>
                </c:pt>
                <c:pt idx="145">
                  <c:v>18.704634282523731</c:v>
                </c:pt>
                <c:pt idx="146">
                  <c:v>18.505530078230375</c:v>
                </c:pt>
                <c:pt idx="147">
                  <c:v>15.475177304964539</c:v>
                </c:pt>
                <c:pt idx="148">
                  <c:v>16.097902097902097</c:v>
                </c:pt>
                <c:pt idx="149">
                  <c:v>16.085319949811794</c:v>
                </c:pt>
                <c:pt idx="150">
                  <c:v>17.38406658739596</c:v>
                </c:pt>
                <c:pt idx="151">
                  <c:v>17.861142217245241</c:v>
                </c:pt>
                <c:pt idx="152">
                  <c:v>15.625000000000002</c:v>
                </c:pt>
                <c:pt idx="153">
                  <c:v>15.938189845474612</c:v>
                </c:pt>
                <c:pt idx="154">
                  <c:v>16.067172264355364</c:v>
                </c:pt>
                <c:pt idx="155">
                  <c:v>16.884057971014492</c:v>
                </c:pt>
                <c:pt idx="156">
                  <c:v>17.707070707070706</c:v>
                </c:pt>
                <c:pt idx="157">
                  <c:v>17.259414225941423</c:v>
                </c:pt>
                <c:pt idx="158">
                  <c:v>16.6358024691358</c:v>
                </c:pt>
                <c:pt idx="159">
                  <c:v>17.46524064171123</c:v>
                </c:pt>
                <c:pt idx="160">
                  <c:v>16.8481610848572</c:v>
                </c:pt>
                <c:pt idx="161">
                  <c:v>17.215523355963118</c:v>
                </c:pt>
                <c:pt idx="162">
                  <c:v>19.388073680924133</c:v>
                </c:pt>
                <c:pt idx="163">
                  <c:v>19.187858076188562</c:v>
                </c:pt>
                <c:pt idx="164">
                  <c:v>18.526273805962706</c:v>
                </c:pt>
                <c:pt idx="165">
                  <c:v>19.708177120275611</c:v>
                </c:pt>
                <c:pt idx="166">
                  <c:v>20.34987880703973</c:v>
                </c:pt>
                <c:pt idx="167">
                  <c:v>20.90843547224225</c:v>
                </c:pt>
                <c:pt idx="168">
                  <c:v>19.359118277375241</c:v>
                </c:pt>
                <c:pt idx="169">
                  <c:v>19.310558365156364</c:v>
                </c:pt>
                <c:pt idx="170">
                  <c:v>19.934747145187597</c:v>
                </c:pt>
                <c:pt idx="171">
                  <c:v>19.547511312217189</c:v>
                </c:pt>
                <c:pt idx="172">
                  <c:v>19.473684210526315</c:v>
                </c:pt>
                <c:pt idx="173">
                  <c:v>18.268590455049946</c:v>
                </c:pt>
                <c:pt idx="174">
                  <c:v>17.326086956521742</c:v>
                </c:pt>
                <c:pt idx="175">
                  <c:v>22.53846153846154</c:v>
                </c:pt>
                <c:pt idx="176">
                  <c:v>20.581896551724139</c:v>
                </c:pt>
                <c:pt idx="177">
                  <c:v>21.048034934497814</c:v>
                </c:pt>
                <c:pt idx="178">
                  <c:v>20.459507225283293</c:v>
                </c:pt>
                <c:pt idx="179">
                  <c:v>21.455242708648701</c:v>
                </c:pt>
                <c:pt idx="180">
                  <c:v>24.15206476073368</c:v>
                </c:pt>
                <c:pt idx="181">
                  <c:v>23.931801642582389</c:v>
                </c:pt>
                <c:pt idx="182">
                  <c:v>24.518370354774188</c:v>
                </c:pt>
                <c:pt idx="183">
                  <c:v>23.431146279810967</c:v>
                </c:pt>
                <c:pt idx="184">
                  <c:v>22.224849272963706</c:v>
                </c:pt>
                <c:pt idx="185">
                  <c:v>23.877722951016967</c:v>
                </c:pt>
                <c:pt idx="186">
                  <c:v>23.681325374588869</c:v>
                </c:pt>
                <c:pt idx="187">
                  <c:v>23.973362930077691</c:v>
                </c:pt>
                <c:pt idx="188">
                  <c:v>23.721552878179384</c:v>
                </c:pt>
                <c:pt idx="189">
                  <c:v>21.187410586552215</c:v>
                </c:pt>
                <c:pt idx="190">
                  <c:v>22.169540229885058</c:v>
                </c:pt>
                <c:pt idx="191">
                  <c:v>22.183908045977009</c:v>
                </c:pt>
                <c:pt idx="192">
                  <c:v>23.818443804034587</c:v>
                </c:pt>
                <c:pt idx="193">
                  <c:v>23.134978229317849</c:v>
                </c:pt>
                <c:pt idx="194">
                  <c:v>21.023842917251052</c:v>
                </c:pt>
                <c:pt idx="195">
                  <c:v>21.159217877094974</c:v>
                </c:pt>
                <c:pt idx="196">
                  <c:v>18.641025641025642</c:v>
                </c:pt>
                <c:pt idx="197">
                  <c:v>20.575447570332482</c:v>
                </c:pt>
                <c:pt idx="198">
                  <c:v>19.858323494687134</c:v>
                </c:pt>
                <c:pt idx="199">
                  <c:v>21.38221153846154</c:v>
                </c:pt>
                <c:pt idx="200">
                  <c:v>20.927710843373493</c:v>
                </c:pt>
                <c:pt idx="201">
                  <c:v>19.659624413145536</c:v>
                </c:pt>
                <c:pt idx="202">
                  <c:v>20.869565217391301</c:v>
                </c:pt>
                <c:pt idx="203">
                  <c:v>20.153664302600475</c:v>
                </c:pt>
                <c:pt idx="204">
                  <c:v>18.777393310265282</c:v>
                </c:pt>
                <c:pt idx="205">
                  <c:v>19.079254079254078</c:v>
                </c:pt>
                <c:pt idx="206">
                  <c:v>20.56774193548387</c:v>
                </c:pt>
                <c:pt idx="207">
                  <c:v>20.595854922279795</c:v>
                </c:pt>
                <c:pt idx="208">
                  <c:v>18.643410852713181</c:v>
                </c:pt>
                <c:pt idx="209">
                  <c:v>20.697969543147209</c:v>
                </c:pt>
                <c:pt idx="210">
                  <c:v>22.131979695431468</c:v>
                </c:pt>
                <c:pt idx="211">
                  <c:v>21.072902338376892</c:v>
                </c:pt>
                <c:pt idx="212">
                  <c:v>20.055096418732781</c:v>
                </c:pt>
                <c:pt idx="213">
                  <c:v>21.006896551724139</c:v>
                </c:pt>
                <c:pt idx="214">
                  <c:v>22.771428571428572</c:v>
                </c:pt>
                <c:pt idx="215">
                  <c:v>19.81612446958982</c:v>
                </c:pt>
                <c:pt idx="216">
                  <c:v>18.998628257887518</c:v>
                </c:pt>
                <c:pt idx="217">
                  <c:v>18.78581173260573</c:v>
                </c:pt>
                <c:pt idx="218">
                  <c:v>17.406296851574211</c:v>
                </c:pt>
                <c:pt idx="219">
                  <c:v>15.919282511210762</c:v>
                </c:pt>
                <c:pt idx="220">
                  <c:v>17.723214285714285</c:v>
                </c:pt>
                <c:pt idx="221">
                  <c:v>16.520618556701031</c:v>
                </c:pt>
                <c:pt idx="222">
                  <c:v>16.75</c:v>
                </c:pt>
                <c:pt idx="223">
                  <c:v>17.544483985765122</c:v>
                </c:pt>
                <c:pt idx="224">
                  <c:v>17.332549941245592</c:v>
                </c:pt>
                <c:pt idx="225">
                  <c:v>18.098591549295772</c:v>
                </c:pt>
                <c:pt idx="226">
                  <c:v>17.341176470588234</c:v>
                </c:pt>
                <c:pt idx="227">
                  <c:v>16.293478260869566</c:v>
                </c:pt>
                <c:pt idx="228">
                  <c:v>18.26985854189336</c:v>
                </c:pt>
                <c:pt idx="229">
                  <c:v>17.121046892039256</c:v>
                </c:pt>
                <c:pt idx="230">
                  <c:v>17.267759562841526</c:v>
                </c:pt>
                <c:pt idx="231">
                  <c:v>15.498839907192576</c:v>
                </c:pt>
                <c:pt idx="232">
                  <c:v>16.9375</c:v>
                </c:pt>
                <c:pt idx="233">
                  <c:v>17.446808510638299</c:v>
                </c:pt>
                <c:pt idx="234">
                  <c:v>16.317780580075667</c:v>
                </c:pt>
                <c:pt idx="235">
                  <c:v>16.71717171717172</c:v>
                </c:pt>
                <c:pt idx="236">
                  <c:v>15.183312262958282</c:v>
                </c:pt>
                <c:pt idx="237">
                  <c:v>17.166666666666668</c:v>
                </c:pt>
                <c:pt idx="238">
                  <c:v>17.246175243393601</c:v>
                </c:pt>
                <c:pt idx="239">
                  <c:v>16.501377410468322</c:v>
                </c:pt>
                <c:pt idx="240">
                  <c:v>18.471673254281953</c:v>
                </c:pt>
                <c:pt idx="241">
                  <c:v>18.180592991913745</c:v>
                </c:pt>
                <c:pt idx="242">
                  <c:v>18.186738836265224</c:v>
                </c:pt>
                <c:pt idx="243">
                  <c:v>16.937738246505717</c:v>
                </c:pt>
                <c:pt idx="244">
                  <c:v>17.663782447466009</c:v>
                </c:pt>
                <c:pt idx="245">
                  <c:v>21.253101736972706</c:v>
                </c:pt>
                <c:pt idx="246">
                  <c:v>19.826086956521738</c:v>
                </c:pt>
                <c:pt idx="247">
                  <c:v>19.740099009900987</c:v>
                </c:pt>
                <c:pt idx="248">
                  <c:v>20.650602409638552</c:v>
                </c:pt>
                <c:pt idx="249">
                  <c:v>20.207064555420217</c:v>
                </c:pt>
                <c:pt idx="250">
                  <c:v>19.69387755102041</c:v>
                </c:pt>
                <c:pt idx="251">
                  <c:v>19.935979513444302</c:v>
                </c:pt>
                <c:pt idx="252">
                  <c:v>20.565552699228792</c:v>
                </c:pt>
                <c:pt idx="253">
                  <c:v>20.468319559228647</c:v>
                </c:pt>
                <c:pt idx="254">
                  <c:v>18.685714285714287</c:v>
                </c:pt>
                <c:pt idx="255">
                  <c:v>17.87142857142857</c:v>
                </c:pt>
                <c:pt idx="256">
                  <c:v>18.057142857142857</c:v>
                </c:pt>
                <c:pt idx="257">
                  <c:v>15.278911564625851</c:v>
                </c:pt>
                <c:pt idx="258">
                  <c:v>17.712765957446809</c:v>
                </c:pt>
                <c:pt idx="259">
                  <c:v>17.556109725685786</c:v>
                </c:pt>
                <c:pt idx="260">
                  <c:v>18.61664712778429</c:v>
                </c:pt>
                <c:pt idx="261">
                  <c:v>19.006622516556291</c:v>
                </c:pt>
                <c:pt idx="262">
                  <c:v>21.815181518151817</c:v>
                </c:pt>
                <c:pt idx="263">
                  <c:v>22.274725274725277</c:v>
                </c:pt>
                <c:pt idx="264">
                  <c:v>22.197802197802197</c:v>
                </c:pt>
                <c:pt idx="265">
                  <c:v>22.343234323432341</c:v>
                </c:pt>
                <c:pt idx="266">
                  <c:v>23.18632855567806</c:v>
                </c:pt>
                <c:pt idx="267">
                  <c:v>21.410404624277458</c:v>
                </c:pt>
                <c:pt idx="268">
                  <c:v>21.693057247259439</c:v>
                </c:pt>
                <c:pt idx="269">
                  <c:v>20.676202860858258</c:v>
                </c:pt>
                <c:pt idx="270">
                  <c:v>17.682213849551772</c:v>
                </c:pt>
                <c:pt idx="271">
                  <c:v>16.991531119774162</c:v>
                </c:pt>
                <c:pt idx="272">
                  <c:v>18.437036037251989</c:v>
                </c:pt>
                <c:pt idx="273">
                  <c:v>16.598588934274044</c:v>
                </c:pt>
                <c:pt idx="274">
                  <c:v>18.899491882513324</c:v>
                </c:pt>
                <c:pt idx="275">
                  <c:v>18.823675393969477</c:v>
                </c:pt>
                <c:pt idx="276">
                  <c:v>17.04806877345926</c:v>
                </c:pt>
                <c:pt idx="277">
                  <c:v>19.869233563385396</c:v>
                </c:pt>
                <c:pt idx="278">
                  <c:v>20.159439545838868</c:v>
                </c:pt>
                <c:pt idx="279">
                  <c:v>21.246527358376614</c:v>
                </c:pt>
                <c:pt idx="280">
                  <c:v>20.872033023735806</c:v>
                </c:pt>
                <c:pt idx="281">
                  <c:v>19.625668449197857</c:v>
                </c:pt>
                <c:pt idx="282">
                  <c:v>19.693333333333328</c:v>
                </c:pt>
                <c:pt idx="283">
                  <c:v>19</c:v>
                </c:pt>
                <c:pt idx="284">
                  <c:v>18.939617083946978</c:v>
                </c:pt>
                <c:pt idx="285">
                  <c:v>18.429985855728429</c:v>
                </c:pt>
                <c:pt idx="286">
                  <c:v>17.65321375186846</c:v>
                </c:pt>
                <c:pt idx="287">
                  <c:v>18.230884557721144</c:v>
                </c:pt>
                <c:pt idx="288">
                  <c:v>17.695783132530121</c:v>
                </c:pt>
                <c:pt idx="289">
                  <c:v>17.469879518072286</c:v>
                </c:pt>
                <c:pt idx="290">
                  <c:v>17.447129909365557</c:v>
                </c:pt>
                <c:pt idx="291">
                  <c:v>17.333333333333332</c:v>
                </c:pt>
                <c:pt idx="292">
                  <c:v>17.05343511450382</c:v>
                </c:pt>
              </c:numCache>
            </c:numRef>
          </c:yVal>
        </c:ser>
        <c:axId val="57745792"/>
        <c:axId val="57747328"/>
      </c:scatterChart>
      <c:valAx>
        <c:axId val="57745792"/>
        <c:scaling>
          <c:orientation val="minMax"/>
        </c:scaling>
        <c:axPos val="b"/>
        <c:numFmt formatCode="General" sourceLinked="1"/>
        <c:tickLblPos val="nextTo"/>
        <c:crossAx val="57747328"/>
        <c:crosses val="autoZero"/>
        <c:crossBetween val="midCat"/>
      </c:valAx>
      <c:valAx>
        <c:axId val="57747328"/>
        <c:scaling>
          <c:orientation val="minMax"/>
        </c:scaling>
        <c:axPos val="l"/>
        <c:majorGridlines/>
        <c:numFmt formatCode="General" sourceLinked="1"/>
        <c:tickLblPos val="nextTo"/>
        <c:crossAx val="577457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Cost/Gal Against</a:t>
            </a:r>
            <a:r>
              <a:rPr lang="en-US" baseline="0"/>
              <a:t> Miles/Day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3.7158248619937745E-2"/>
          <c:y val="0.10789117706440543"/>
          <c:w val="0.92820327662087942"/>
          <c:h val="0.80882455077730653"/>
        </c:manualLayout>
      </c:layout>
      <c:scatterChart>
        <c:scatterStyle val="lineMarker"/>
        <c:ser>
          <c:idx val="0"/>
          <c:order val="0"/>
          <c:tx>
            <c:strRef>
              <c:f>Sheet1!$I$1</c:f>
              <c:strCache>
                <c:ptCount val="1"/>
                <c:pt idx="0">
                  <c:v>Cost/Gal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Sheet1!$H$2:$H$294</c:f>
              <c:numCache>
                <c:formatCode>General</c:formatCode>
                <c:ptCount val="2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23.458823529411763</c:v>
                </c:pt>
                <c:pt idx="10">
                  <c:v>22.870967741935484</c:v>
                </c:pt>
                <c:pt idx="11">
                  <c:v>19.62857142857143</c:v>
                </c:pt>
                <c:pt idx="12">
                  <c:v>17.854545454545455</c:v>
                </c:pt>
                <c:pt idx="13">
                  <c:v>21.638297872340427</c:v>
                </c:pt>
                <c:pt idx="14">
                  <c:v>20.333333333333332</c:v>
                </c:pt>
                <c:pt idx="15">
                  <c:v>21.164835164835164</c:v>
                </c:pt>
                <c:pt idx="16">
                  <c:v>20.78494623655914</c:v>
                </c:pt>
                <c:pt idx="17">
                  <c:v>20.462365591397848</c:v>
                </c:pt>
                <c:pt idx="18">
                  <c:v>20.376237623762375</c:v>
                </c:pt>
                <c:pt idx="19">
                  <c:v>19.150537634408604</c:v>
                </c:pt>
                <c:pt idx="20">
                  <c:v>19.608695652173914</c:v>
                </c:pt>
                <c:pt idx="21">
                  <c:v>20.206896551724139</c:v>
                </c:pt>
                <c:pt idx="22">
                  <c:v>18.989130434782609</c:v>
                </c:pt>
                <c:pt idx="23">
                  <c:v>17.489795918367346</c:v>
                </c:pt>
                <c:pt idx="24">
                  <c:v>16.11340206185567</c:v>
                </c:pt>
                <c:pt idx="25">
                  <c:v>16.966292134831459</c:v>
                </c:pt>
                <c:pt idx="26">
                  <c:v>16.70967741935484</c:v>
                </c:pt>
                <c:pt idx="27">
                  <c:v>16.197802197802197</c:v>
                </c:pt>
                <c:pt idx="28">
                  <c:v>17.151515151515152</c:v>
                </c:pt>
                <c:pt idx="29">
                  <c:v>16.989247311827956</c:v>
                </c:pt>
                <c:pt idx="30">
                  <c:v>17.043010752688172</c:v>
                </c:pt>
                <c:pt idx="31">
                  <c:v>17.263736263736263</c:v>
                </c:pt>
                <c:pt idx="32">
                  <c:v>18.328947368421051</c:v>
                </c:pt>
                <c:pt idx="33">
                  <c:v>20.525641025641026</c:v>
                </c:pt>
                <c:pt idx="34">
                  <c:v>19.048192771084338</c:v>
                </c:pt>
                <c:pt idx="35">
                  <c:v>19.691358024691358</c:v>
                </c:pt>
                <c:pt idx="36">
                  <c:v>20.2</c:v>
                </c:pt>
                <c:pt idx="37">
                  <c:v>19.985915492957748</c:v>
                </c:pt>
                <c:pt idx="38">
                  <c:v>20.3</c:v>
                </c:pt>
                <c:pt idx="39">
                  <c:v>20.275362318840578</c:v>
                </c:pt>
                <c:pt idx="40">
                  <c:v>22.292307692307691</c:v>
                </c:pt>
                <c:pt idx="41">
                  <c:v>21.727272727272727</c:v>
                </c:pt>
                <c:pt idx="42">
                  <c:v>21.176470588235293</c:v>
                </c:pt>
                <c:pt idx="43">
                  <c:v>22.703125</c:v>
                </c:pt>
                <c:pt idx="44">
                  <c:v>23.655737704918032</c:v>
                </c:pt>
                <c:pt idx="45">
                  <c:v>24.580645161290324</c:v>
                </c:pt>
                <c:pt idx="46">
                  <c:v>25.224137931034484</c:v>
                </c:pt>
                <c:pt idx="47">
                  <c:v>27.925925925925927</c:v>
                </c:pt>
                <c:pt idx="48">
                  <c:v>29.163265306122447</c:v>
                </c:pt>
                <c:pt idx="49">
                  <c:v>30.44</c:v>
                </c:pt>
                <c:pt idx="50">
                  <c:v>33.18181818181818</c:v>
                </c:pt>
                <c:pt idx="51">
                  <c:v>32.795454545454547</c:v>
                </c:pt>
                <c:pt idx="52">
                  <c:v>35.260869565217391</c:v>
                </c:pt>
                <c:pt idx="53">
                  <c:v>34.127659574468083</c:v>
                </c:pt>
                <c:pt idx="54">
                  <c:v>35.075000000000003</c:v>
                </c:pt>
                <c:pt idx="55">
                  <c:v>32.840000000000003</c:v>
                </c:pt>
                <c:pt idx="56">
                  <c:v>34.224489795918366</c:v>
                </c:pt>
                <c:pt idx="57">
                  <c:v>32.525423728813557</c:v>
                </c:pt>
                <c:pt idx="58">
                  <c:v>31.516129032258064</c:v>
                </c:pt>
                <c:pt idx="59">
                  <c:v>38.277777777777779</c:v>
                </c:pt>
                <c:pt idx="60">
                  <c:v>38.035714285714285</c:v>
                </c:pt>
                <c:pt idx="61">
                  <c:v>39.537037037037038</c:v>
                </c:pt>
                <c:pt idx="62">
                  <c:v>40.25925925925926</c:v>
                </c:pt>
                <c:pt idx="63">
                  <c:v>44.767857142857146</c:v>
                </c:pt>
                <c:pt idx="64">
                  <c:v>51.9</c:v>
                </c:pt>
                <c:pt idx="65">
                  <c:v>44.892857142857146</c:v>
                </c:pt>
                <c:pt idx="66">
                  <c:v>53.469387755102041</c:v>
                </c:pt>
                <c:pt idx="67">
                  <c:v>59.3</c:v>
                </c:pt>
                <c:pt idx="68">
                  <c:v>59.170731707317074</c:v>
                </c:pt>
                <c:pt idx="69">
                  <c:v>63.416666666666664</c:v>
                </c:pt>
                <c:pt idx="70">
                  <c:v>72.032258064516128</c:v>
                </c:pt>
                <c:pt idx="71">
                  <c:v>89.42307692307692</c:v>
                </c:pt>
                <c:pt idx="72">
                  <c:v>82.5</c:v>
                </c:pt>
                <c:pt idx="73">
                  <c:v>93.38095238095238</c:v>
                </c:pt>
                <c:pt idx="74">
                  <c:v>108.05263157894737</c:v>
                </c:pt>
                <c:pt idx="75">
                  <c:v>127.1875</c:v>
                </c:pt>
                <c:pt idx="76">
                  <c:v>102.04761904761905</c:v>
                </c:pt>
                <c:pt idx="77">
                  <c:v>80.217391304347828</c:v>
                </c:pt>
                <c:pt idx="78">
                  <c:v>75.666666666666671</c:v>
                </c:pt>
                <c:pt idx="79">
                  <c:v>73.214285714285708</c:v>
                </c:pt>
                <c:pt idx="80">
                  <c:v>58.794117647058826</c:v>
                </c:pt>
                <c:pt idx="81">
                  <c:v>56.441176470588232</c:v>
                </c:pt>
                <c:pt idx="82">
                  <c:v>51.027027027027025</c:v>
                </c:pt>
                <c:pt idx="83">
                  <c:v>44.225000000000001</c:v>
                </c:pt>
                <c:pt idx="84">
                  <c:v>29.274509803921568</c:v>
                </c:pt>
                <c:pt idx="85">
                  <c:v>26.875</c:v>
                </c:pt>
                <c:pt idx="86">
                  <c:v>26.946428571428573</c:v>
                </c:pt>
                <c:pt idx="87">
                  <c:v>23.866666666666667</c:v>
                </c:pt>
                <c:pt idx="88">
                  <c:v>20.245901639344261</c:v>
                </c:pt>
                <c:pt idx="89">
                  <c:v>19.35593220338983</c:v>
                </c:pt>
                <c:pt idx="90">
                  <c:v>17.90909090909091</c:v>
                </c:pt>
                <c:pt idx="91">
                  <c:v>17.015384615384615</c:v>
                </c:pt>
                <c:pt idx="92">
                  <c:v>16.953846153846154</c:v>
                </c:pt>
                <c:pt idx="93">
                  <c:v>19.206896551724139</c:v>
                </c:pt>
                <c:pt idx="94">
                  <c:v>20.615384615384617</c:v>
                </c:pt>
                <c:pt idx="95">
                  <c:v>21.115384615384617</c:v>
                </c:pt>
                <c:pt idx="96">
                  <c:v>22.040816326530614</c:v>
                </c:pt>
                <c:pt idx="97">
                  <c:v>20.865384615384617</c:v>
                </c:pt>
                <c:pt idx="98">
                  <c:v>20.90566037735849</c:v>
                </c:pt>
                <c:pt idx="99">
                  <c:v>23.063829787234042</c:v>
                </c:pt>
                <c:pt idx="100">
                  <c:v>23.51063829787234</c:v>
                </c:pt>
                <c:pt idx="101">
                  <c:v>25.13953488372093</c:v>
                </c:pt>
                <c:pt idx="102">
                  <c:v>24.283018867924529</c:v>
                </c:pt>
                <c:pt idx="103">
                  <c:v>22.69811320754717</c:v>
                </c:pt>
                <c:pt idx="104">
                  <c:v>22.966666666666665</c:v>
                </c:pt>
                <c:pt idx="105">
                  <c:v>23.655172413793103</c:v>
                </c:pt>
                <c:pt idx="106">
                  <c:v>24.267857142857142</c:v>
                </c:pt>
                <c:pt idx="107">
                  <c:v>24.425925925925927</c:v>
                </c:pt>
                <c:pt idx="108">
                  <c:v>25.811320754716981</c:v>
                </c:pt>
                <c:pt idx="109">
                  <c:v>24.535714285714285</c:v>
                </c:pt>
                <c:pt idx="110">
                  <c:v>24.189655172413794</c:v>
                </c:pt>
                <c:pt idx="111">
                  <c:v>24.826086956521738</c:v>
                </c:pt>
                <c:pt idx="112">
                  <c:v>29.772727272727273</c:v>
                </c:pt>
                <c:pt idx="113">
                  <c:v>31.432432432432432</c:v>
                </c:pt>
                <c:pt idx="114">
                  <c:v>30.638888888888889</c:v>
                </c:pt>
                <c:pt idx="115">
                  <c:v>31.28125</c:v>
                </c:pt>
                <c:pt idx="116">
                  <c:v>35.911764705882355</c:v>
                </c:pt>
                <c:pt idx="117">
                  <c:v>31.026315789473685</c:v>
                </c:pt>
                <c:pt idx="118">
                  <c:v>34.454545454545453</c:v>
                </c:pt>
                <c:pt idx="119">
                  <c:v>25.333333333333332</c:v>
                </c:pt>
                <c:pt idx="120">
                  <c:v>24.553191489361701</c:v>
                </c:pt>
                <c:pt idx="121">
                  <c:v>19.388888888888889</c:v>
                </c:pt>
                <c:pt idx="122">
                  <c:v>18.339622641509433</c:v>
                </c:pt>
                <c:pt idx="123">
                  <c:v>17.067796610169491</c:v>
                </c:pt>
                <c:pt idx="124">
                  <c:v>15.859154929577464</c:v>
                </c:pt>
                <c:pt idx="125">
                  <c:v>13.338235294117647</c:v>
                </c:pt>
                <c:pt idx="126">
                  <c:v>13.109375</c:v>
                </c:pt>
                <c:pt idx="127">
                  <c:v>12.462686567164178</c:v>
                </c:pt>
                <c:pt idx="128">
                  <c:v>15.134615384615385</c:v>
                </c:pt>
                <c:pt idx="129">
                  <c:v>15.923076923076923</c:v>
                </c:pt>
                <c:pt idx="130">
                  <c:v>17.0625</c:v>
                </c:pt>
                <c:pt idx="131">
                  <c:v>24.78688524590164</c:v>
                </c:pt>
                <c:pt idx="132">
                  <c:v>28.016666666666666</c:v>
                </c:pt>
                <c:pt idx="133">
                  <c:v>33.1</c:v>
                </c:pt>
                <c:pt idx="134">
                  <c:v>31.21153846153846</c:v>
                </c:pt>
                <c:pt idx="135">
                  <c:v>33.54</c:v>
                </c:pt>
                <c:pt idx="136">
                  <c:v>33.57692307692308</c:v>
                </c:pt>
                <c:pt idx="137">
                  <c:v>32.703703703703702</c:v>
                </c:pt>
                <c:pt idx="138">
                  <c:v>32.177419354838712</c:v>
                </c:pt>
                <c:pt idx="139">
                  <c:v>32.483870967741936</c:v>
                </c:pt>
                <c:pt idx="140">
                  <c:v>24.87037037037037</c:v>
                </c:pt>
                <c:pt idx="141">
                  <c:v>22.283018867924529</c:v>
                </c:pt>
                <c:pt idx="142">
                  <c:v>21.557692307692307</c:v>
                </c:pt>
                <c:pt idx="143">
                  <c:v>24.333333333333332</c:v>
                </c:pt>
                <c:pt idx="144">
                  <c:v>22.21311475409836</c:v>
                </c:pt>
                <c:pt idx="145">
                  <c:v>22.711864406779661</c:v>
                </c:pt>
                <c:pt idx="146">
                  <c:v>22.866666666666667</c:v>
                </c:pt>
                <c:pt idx="147">
                  <c:v>21.392156862745097</c:v>
                </c:pt>
                <c:pt idx="148">
                  <c:v>25.021739130434781</c:v>
                </c:pt>
                <c:pt idx="149">
                  <c:v>24.188679245283019</c:v>
                </c:pt>
                <c:pt idx="150">
                  <c:v>25.649122807017545</c:v>
                </c:pt>
                <c:pt idx="151">
                  <c:v>25.317460317460316</c:v>
                </c:pt>
                <c:pt idx="152">
                  <c:v>23.360655737704917</c:v>
                </c:pt>
                <c:pt idx="153">
                  <c:v>24.066666666666666</c:v>
                </c:pt>
                <c:pt idx="154">
                  <c:v>25.568965517241381</c:v>
                </c:pt>
                <c:pt idx="155">
                  <c:v>26.737704918032787</c:v>
                </c:pt>
                <c:pt idx="156">
                  <c:v>26.560606060606062</c:v>
                </c:pt>
                <c:pt idx="157">
                  <c:v>23.571428571428573</c:v>
                </c:pt>
                <c:pt idx="158">
                  <c:v>28.368421052631579</c:v>
                </c:pt>
                <c:pt idx="159">
                  <c:v>28.155172413793103</c:v>
                </c:pt>
                <c:pt idx="160">
                  <c:v>27.333333333333332</c:v>
                </c:pt>
                <c:pt idx="161">
                  <c:v>26.546875</c:v>
                </c:pt>
                <c:pt idx="162">
                  <c:v>27.805970149253731</c:v>
                </c:pt>
                <c:pt idx="163">
                  <c:v>27.666666666666668</c:v>
                </c:pt>
                <c:pt idx="164">
                  <c:v>29.967741935483872</c:v>
                </c:pt>
                <c:pt idx="165">
                  <c:v>27.785714285714285</c:v>
                </c:pt>
                <c:pt idx="166">
                  <c:v>27.985507246376812</c:v>
                </c:pt>
                <c:pt idx="167">
                  <c:v>25.696202531645568</c:v>
                </c:pt>
                <c:pt idx="168">
                  <c:v>25.293333333333333</c:v>
                </c:pt>
                <c:pt idx="169">
                  <c:v>25.63013698630137</c:v>
                </c:pt>
                <c:pt idx="170">
                  <c:v>26.955882352941178</c:v>
                </c:pt>
                <c:pt idx="171">
                  <c:v>27</c:v>
                </c:pt>
                <c:pt idx="172">
                  <c:v>26.184615384615384</c:v>
                </c:pt>
                <c:pt idx="173">
                  <c:v>23.514285714285716</c:v>
                </c:pt>
                <c:pt idx="174">
                  <c:v>30.653846153846153</c:v>
                </c:pt>
                <c:pt idx="175">
                  <c:v>41.02</c:v>
                </c:pt>
                <c:pt idx="176">
                  <c:v>44.418604651162788</c:v>
                </c:pt>
                <c:pt idx="177">
                  <c:v>45.904761904761905</c:v>
                </c:pt>
                <c:pt idx="178">
                  <c:v>53.189189189189186</c:v>
                </c:pt>
                <c:pt idx="179">
                  <c:v>68.58064516129032</c:v>
                </c:pt>
                <c:pt idx="180">
                  <c:v>71.424242424242422</c:v>
                </c:pt>
                <c:pt idx="181">
                  <c:v>76.733333333333334</c:v>
                </c:pt>
                <c:pt idx="182">
                  <c:v>86.259259259259252</c:v>
                </c:pt>
                <c:pt idx="183">
                  <c:v>78.962962962962962</c:v>
                </c:pt>
                <c:pt idx="184">
                  <c:v>67.142857142857139</c:v>
                </c:pt>
                <c:pt idx="185">
                  <c:v>76.307692307692307</c:v>
                </c:pt>
                <c:pt idx="186">
                  <c:v>81</c:v>
                </c:pt>
                <c:pt idx="187">
                  <c:v>77.760000000000005</c:v>
                </c:pt>
                <c:pt idx="188">
                  <c:v>68.15384615384616</c:v>
                </c:pt>
                <c:pt idx="189">
                  <c:v>64.391304347826093</c:v>
                </c:pt>
                <c:pt idx="190">
                  <c:v>67.086956521739125</c:v>
                </c:pt>
                <c:pt idx="191">
                  <c:v>67.130434782608702</c:v>
                </c:pt>
                <c:pt idx="192">
                  <c:v>63.57692307692308</c:v>
                </c:pt>
                <c:pt idx="193">
                  <c:v>61.307692307692307</c:v>
                </c:pt>
                <c:pt idx="194">
                  <c:v>53.535714285714285</c:v>
                </c:pt>
                <c:pt idx="195">
                  <c:v>54.107142857142854</c:v>
                </c:pt>
                <c:pt idx="196">
                  <c:v>48.466666666666669</c:v>
                </c:pt>
                <c:pt idx="197">
                  <c:v>38.30952380952381</c:v>
                </c:pt>
                <c:pt idx="198">
                  <c:v>41.024390243902438</c:v>
                </c:pt>
                <c:pt idx="199">
                  <c:v>43.390243902439025</c:v>
                </c:pt>
                <c:pt idx="200">
                  <c:v>46.945945945945944</c:v>
                </c:pt>
                <c:pt idx="201">
                  <c:v>38.06818181818182</c:v>
                </c:pt>
                <c:pt idx="202">
                  <c:v>36.244897959183675</c:v>
                </c:pt>
                <c:pt idx="203">
                  <c:v>34.795918367346935</c:v>
                </c:pt>
                <c:pt idx="204">
                  <c:v>35.391304347826086</c:v>
                </c:pt>
                <c:pt idx="205">
                  <c:v>38.976190476190474</c:v>
                </c:pt>
                <c:pt idx="206">
                  <c:v>51.41935483870968</c:v>
                </c:pt>
                <c:pt idx="207">
                  <c:v>45.428571428571431</c:v>
                </c:pt>
                <c:pt idx="208">
                  <c:v>37.973684210526315</c:v>
                </c:pt>
                <c:pt idx="209">
                  <c:v>37.06818181818182</c:v>
                </c:pt>
                <c:pt idx="210">
                  <c:v>47.135135135135137</c:v>
                </c:pt>
                <c:pt idx="211">
                  <c:v>45.058823529411768</c:v>
                </c:pt>
                <c:pt idx="212">
                  <c:v>44.121212121212125</c:v>
                </c:pt>
                <c:pt idx="213">
                  <c:v>46.151515151515149</c:v>
                </c:pt>
                <c:pt idx="214">
                  <c:v>44.277777777777779</c:v>
                </c:pt>
                <c:pt idx="215">
                  <c:v>38.916666666666664</c:v>
                </c:pt>
                <c:pt idx="216">
                  <c:v>35.512820512820511</c:v>
                </c:pt>
                <c:pt idx="217">
                  <c:v>38.25</c:v>
                </c:pt>
                <c:pt idx="218">
                  <c:v>33.171428571428571</c:v>
                </c:pt>
                <c:pt idx="219">
                  <c:v>30.428571428571427</c:v>
                </c:pt>
                <c:pt idx="220">
                  <c:v>33.083333333333336</c:v>
                </c:pt>
                <c:pt idx="221">
                  <c:v>33.736842105263158</c:v>
                </c:pt>
                <c:pt idx="222">
                  <c:v>36.07692307692308</c:v>
                </c:pt>
                <c:pt idx="223">
                  <c:v>33.613636363636367</c:v>
                </c:pt>
                <c:pt idx="224">
                  <c:v>31.382978723404257</c:v>
                </c:pt>
                <c:pt idx="225">
                  <c:v>35.860465116279073</c:v>
                </c:pt>
                <c:pt idx="226">
                  <c:v>35.951219512195124</c:v>
                </c:pt>
                <c:pt idx="227">
                  <c:v>34.06818181818182</c:v>
                </c:pt>
                <c:pt idx="228">
                  <c:v>32.921568627450981</c:v>
                </c:pt>
                <c:pt idx="229">
                  <c:v>28.035714285714285</c:v>
                </c:pt>
                <c:pt idx="230">
                  <c:v>27.241379310344829</c:v>
                </c:pt>
                <c:pt idx="231">
                  <c:v>23.03448275862069</c:v>
                </c:pt>
                <c:pt idx="232">
                  <c:v>23.362068965517242</c:v>
                </c:pt>
                <c:pt idx="233">
                  <c:v>22.852459016393443</c:v>
                </c:pt>
                <c:pt idx="234">
                  <c:v>20.21875</c:v>
                </c:pt>
                <c:pt idx="235">
                  <c:v>18.914285714285715</c:v>
                </c:pt>
                <c:pt idx="236">
                  <c:v>18.476923076923075</c:v>
                </c:pt>
                <c:pt idx="237">
                  <c:v>20.6</c:v>
                </c:pt>
                <c:pt idx="238">
                  <c:v>22.142857142857142</c:v>
                </c:pt>
                <c:pt idx="239">
                  <c:v>23.490196078431371</c:v>
                </c:pt>
                <c:pt idx="240">
                  <c:v>25.490909090909092</c:v>
                </c:pt>
                <c:pt idx="241">
                  <c:v>24.527272727272727</c:v>
                </c:pt>
                <c:pt idx="242">
                  <c:v>26.88</c:v>
                </c:pt>
                <c:pt idx="243">
                  <c:v>28.978260869565219</c:v>
                </c:pt>
                <c:pt idx="244">
                  <c:v>34.023809523809526</c:v>
                </c:pt>
                <c:pt idx="245">
                  <c:v>41.780487804878049</c:v>
                </c:pt>
                <c:pt idx="246">
                  <c:v>39.9</c:v>
                </c:pt>
                <c:pt idx="247">
                  <c:v>44.305555555555557</c:v>
                </c:pt>
                <c:pt idx="248">
                  <c:v>38.088888888888889</c:v>
                </c:pt>
                <c:pt idx="249">
                  <c:v>36.866666666666667</c:v>
                </c:pt>
                <c:pt idx="250">
                  <c:v>33.565217391304351</c:v>
                </c:pt>
                <c:pt idx="251">
                  <c:v>31.14</c:v>
                </c:pt>
                <c:pt idx="252">
                  <c:v>32.653061224489797</c:v>
                </c:pt>
                <c:pt idx="253">
                  <c:v>27.518518518518519</c:v>
                </c:pt>
                <c:pt idx="254">
                  <c:v>22.16949152542373</c:v>
                </c:pt>
                <c:pt idx="255">
                  <c:v>19.857142857142858</c:v>
                </c:pt>
                <c:pt idx="256">
                  <c:v>18.865671641791046</c:v>
                </c:pt>
                <c:pt idx="257">
                  <c:v>18.716666666666665</c:v>
                </c:pt>
                <c:pt idx="258">
                  <c:v>24.666666666666668</c:v>
                </c:pt>
                <c:pt idx="259">
                  <c:v>32</c:v>
                </c:pt>
                <c:pt idx="260">
                  <c:v>42.918918918918919</c:v>
                </c:pt>
                <c:pt idx="261">
                  <c:v>47.833333333333336</c:v>
                </c:pt>
                <c:pt idx="262">
                  <c:v>56.657142857142858</c:v>
                </c:pt>
                <c:pt idx="263">
                  <c:v>65.387096774193552</c:v>
                </c:pt>
                <c:pt idx="264">
                  <c:v>69.65517241379311</c:v>
                </c:pt>
                <c:pt idx="265">
                  <c:v>70.034482758620683</c:v>
                </c:pt>
                <c:pt idx="266">
                  <c:v>67.838709677419359</c:v>
                </c:pt>
                <c:pt idx="267">
                  <c:v>50.054054054054056</c:v>
                </c:pt>
                <c:pt idx="268">
                  <c:v>45.666666666666664</c:v>
                </c:pt>
                <c:pt idx="269">
                  <c:v>33.829787234042556</c:v>
                </c:pt>
                <c:pt idx="270">
                  <c:v>27.22</c:v>
                </c:pt>
                <c:pt idx="271">
                  <c:v>27.478260869565219</c:v>
                </c:pt>
                <c:pt idx="272">
                  <c:v>24.836363636363636</c:v>
                </c:pt>
                <c:pt idx="273">
                  <c:v>25.78846153846154</c:v>
                </c:pt>
                <c:pt idx="274">
                  <c:v>27.232142857142858</c:v>
                </c:pt>
                <c:pt idx="275">
                  <c:v>27.089285714285715</c:v>
                </c:pt>
                <c:pt idx="276">
                  <c:v>27.607843137254903</c:v>
                </c:pt>
                <c:pt idx="277">
                  <c:v>33.489795918367349</c:v>
                </c:pt>
                <c:pt idx="278">
                  <c:v>39.738095238095241</c:v>
                </c:pt>
                <c:pt idx="279">
                  <c:v>35.18</c:v>
                </c:pt>
                <c:pt idx="280">
                  <c:v>23.794117647058822</c:v>
                </c:pt>
                <c:pt idx="281">
                  <c:v>20.676056338028168</c:v>
                </c:pt>
                <c:pt idx="282">
                  <c:v>19.693333333333332</c:v>
                </c:pt>
                <c:pt idx="283">
                  <c:v>16.149999999999999</c:v>
                </c:pt>
                <c:pt idx="284">
                  <c:v>16.278481012658229</c:v>
                </c:pt>
                <c:pt idx="285">
                  <c:v>16.287500000000001</c:v>
                </c:pt>
                <c:pt idx="286">
                  <c:v>14.949367088607595</c:v>
                </c:pt>
                <c:pt idx="287">
                  <c:v>13.977011494252874</c:v>
                </c:pt>
                <c:pt idx="288">
                  <c:v>14.6875</c:v>
                </c:pt>
                <c:pt idx="289">
                  <c:v>17.575757575757574</c:v>
                </c:pt>
                <c:pt idx="290">
                  <c:v>19.576271186440678</c:v>
                </c:pt>
                <c:pt idx="291">
                  <c:v>18.158730158730158</c:v>
                </c:pt>
                <c:pt idx="292">
                  <c:v>20.309090909090909</c:v>
                </c:pt>
              </c:numCache>
            </c:numRef>
          </c:xVal>
          <c:yVal>
            <c:numRef>
              <c:f>Sheet1!$I$2:$I$294</c:f>
              <c:numCache>
                <c:formatCode>General</c:formatCode>
                <c:ptCount val="293"/>
                <c:pt idx="0">
                  <c:v>2.5</c:v>
                </c:pt>
                <c:pt idx="1">
                  <c:v>2.5</c:v>
                </c:pt>
                <c:pt idx="2">
                  <c:v>2.3255813953488373</c:v>
                </c:pt>
                <c:pt idx="3">
                  <c:v>2.801120448179272</c:v>
                </c:pt>
                <c:pt idx="4">
                  <c:v>2.801120448179272</c:v>
                </c:pt>
                <c:pt idx="5">
                  <c:v>3.0904856952761146</c:v>
                </c:pt>
                <c:pt idx="6">
                  <c:v>2.9780564263322886</c:v>
                </c:pt>
                <c:pt idx="7">
                  <c:v>2.9985007496251876</c:v>
                </c:pt>
                <c:pt idx="8">
                  <c:v>2.9985007496251876</c:v>
                </c:pt>
                <c:pt idx="9">
                  <c:v>2.9397874852420305</c:v>
                </c:pt>
                <c:pt idx="10">
                  <c:v>2.9281949934123848</c:v>
                </c:pt>
                <c:pt idx="11">
                  <c:v>2.8818443804034581</c:v>
                </c:pt>
                <c:pt idx="12">
                  <c:v>2.8818443804034581</c:v>
                </c:pt>
                <c:pt idx="13">
                  <c:v>2.9691211401425175</c:v>
                </c:pt>
                <c:pt idx="14">
                  <c:v>2.8818443804034581</c:v>
                </c:pt>
                <c:pt idx="15">
                  <c:v>2.9364820846905539</c:v>
                </c:pt>
                <c:pt idx="16">
                  <c:v>2.7586206896551726</c:v>
                </c:pt>
                <c:pt idx="17">
                  <c:v>2.7586206896551726</c:v>
                </c:pt>
                <c:pt idx="18">
                  <c:v>2.5380710659898478</c:v>
                </c:pt>
                <c:pt idx="19">
                  <c:v>2.4794335805799057</c:v>
                </c:pt>
                <c:pt idx="20">
                  <c:v>2.4390243902439028</c:v>
                </c:pt>
                <c:pt idx="21">
                  <c:v>2.3255813953488373</c:v>
                </c:pt>
                <c:pt idx="22">
                  <c:v>2.2015748031496063</c:v>
                </c:pt>
                <c:pt idx="23">
                  <c:v>2.3076923076923075</c:v>
                </c:pt>
                <c:pt idx="24">
                  <c:v>2.5316455696202529</c:v>
                </c:pt>
                <c:pt idx="25">
                  <c:v>2.5188916876574305</c:v>
                </c:pt>
                <c:pt idx="26">
                  <c:v>2.5383022774327122</c:v>
                </c:pt>
                <c:pt idx="27">
                  <c:v>2.5800561797752808</c:v>
                </c:pt>
                <c:pt idx="28">
                  <c:v>2.6007802340702209</c:v>
                </c:pt>
                <c:pt idx="29">
                  <c:v>2.5806451612903225</c:v>
                </c:pt>
                <c:pt idx="30">
                  <c:v>2.460024600246002</c:v>
                </c:pt>
                <c:pt idx="31">
                  <c:v>2.4982722874913614</c:v>
                </c:pt>
                <c:pt idx="32">
                  <c:v>2.276995305164319</c:v>
                </c:pt>
                <c:pt idx="33">
                  <c:v>2.2222222222222223</c:v>
                </c:pt>
                <c:pt idx="34">
                  <c:v>2.4390243902439028</c:v>
                </c:pt>
                <c:pt idx="35">
                  <c:v>2.5188916876574305</c:v>
                </c:pt>
                <c:pt idx="36">
                  <c:v>2.7586206896551726</c:v>
                </c:pt>
                <c:pt idx="37">
                  <c:v>2.9411764705882355</c:v>
                </c:pt>
                <c:pt idx="38">
                  <c:v>2.9411764705882355</c:v>
                </c:pt>
                <c:pt idx="39">
                  <c:v>2.9806259314456036</c:v>
                </c:pt>
                <c:pt idx="40">
                  <c:v>2.8571428571428572</c:v>
                </c:pt>
                <c:pt idx="41">
                  <c:v>3.1605562579013906</c:v>
                </c:pt>
                <c:pt idx="42">
                  <c:v>3.2</c:v>
                </c:pt>
                <c:pt idx="43">
                  <c:v>3.278688524590164</c:v>
                </c:pt>
                <c:pt idx="44">
                  <c:v>3.3898305084745761</c:v>
                </c:pt>
                <c:pt idx="45">
                  <c:v>3.5087719298245612</c:v>
                </c:pt>
                <c:pt idx="46">
                  <c:v>3.4482758620689657</c:v>
                </c:pt>
                <c:pt idx="47">
                  <c:v>3.333333333333333</c:v>
                </c:pt>
                <c:pt idx="48">
                  <c:v>3.3898305084745761</c:v>
                </c:pt>
                <c:pt idx="49">
                  <c:v>3.3333333333333335</c:v>
                </c:pt>
                <c:pt idx="50">
                  <c:v>3.3333333333333335</c:v>
                </c:pt>
                <c:pt idx="51">
                  <c:v>3.2330708661417327</c:v>
                </c:pt>
                <c:pt idx="52">
                  <c:v>3.225806451612903</c:v>
                </c:pt>
                <c:pt idx="53">
                  <c:v>3.0769230769230771</c:v>
                </c:pt>
                <c:pt idx="54">
                  <c:v>3.072222222222222</c:v>
                </c:pt>
                <c:pt idx="55">
                  <c:v>2.9964539007092199</c:v>
                </c:pt>
                <c:pt idx="56">
                  <c:v>3.0057471264367819</c:v>
                </c:pt>
                <c:pt idx="57">
                  <c:v>2.9964788732394365</c:v>
                </c:pt>
                <c:pt idx="58">
                  <c:v>2.8896296296296295</c:v>
                </c:pt>
                <c:pt idx="59">
                  <c:v>2.8991666666666664</c:v>
                </c:pt>
                <c:pt idx="60">
                  <c:v>3.0211267605633805</c:v>
                </c:pt>
                <c:pt idx="61">
                  <c:v>2.8342465753424659</c:v>
                </c:pt>
                <c:pt idx="62">
                  <c:v>2.7980535279805352</c:v>
                </c:pt>
                <c:pt idx="63">
                  <c:v>2.9054054054054053</c:v>
                </c:pt>
                <c:pt idx="64">
                  <c:v>2.7397260273972601</c:v>
                </c:pt>
                <c:pt idx="65">
                  <c:v>2.7384615384615385</c:v>
                </c:pt>
                <c:pt idx="66">
                  <c:v>2.7777777777777777</c:v>
                </c:pt>
                <c:pt idx="67">
                  <c:v>2.7936842105263158</c:v>
                </c:pt>
                <c:pt idx="68">
                  <c:v>3.7735849056603774</c:v>
                </c:pt>
                <c:pt idx="69">
                  <c:v>3.003960396039604</c:v>
                </c:pt>
                <c:pt idx="70">
                  <c:v>3.278688524590164</c:v>
                </c:pt>
                <c:pt idx="71">
                  <c:v>2.7972027972027971</c:v>
                </c:pt>
                <c:pt idx="72">
                  <c:v>2.8849462365591392</c:v>
                </c:pt>
                <c:pt idx="73">
                  <c:v>2.8985507246376812</c:v>
                </c:pt>
                <c:pt idx="74">
                  <c:v>2.8776978417266186</c:v>
                </c:pt>
                <c:pt idx="75">
                  <c:v>2.7027027027027026</c:v>
                </c:pt>
                <c:pt idx="76">
                  <c:v>2.7777777777777777</c:v>
                </c:pt>
                <c:pt idx="77">
                  <c:v>2.8985507246376812</c:v>
                </c:pt>
                <c:pt idx="78">
                  <c:v>2.8324675324675321</c:v>
                </c:pt>
                <c:pt idx="79">
                  <c:v>2.7777777777777777</c:v>
                </c:pt>
                <c:pt idx="80">
                  <c:v>2.7777777777777777</c:v>
                </c:pt>
                <c:pt idx="81">
                  <c:v>2.7777777777777777</c:v>
                </c:pt>
                <c:pt idx="82">
                  <c:v>2.8571428571428572</c:v>
                </c:pt>
                <c:pt idx="83">
                  <c:v>2.9850746268656714</c:v>
                </c:pt>
                <c:pt idx="84">
                  <c:v>3.1746031746031749</c:v>
                </c:pt>
                <c:pt idx="85">
                  <c:v>3.1746031746031749</c:v>
                </c:pt>
                <c:pt idx="86">
                  <c:v>3.1746031746031749</c:v>
                </c:pt>
                <c:pt idx="87">
                  <c:v>3.1746031746031749</c:v>
                </c:pt>
                <c:pt idx="88">
                  <c:v>3.125</c:v>
                </c:pt>
                <c:pt idx="89">
                  <c:v>2.9850746268656714</c:v>
                </c:pt>
                <c:pt idx="90">
                  <c:v>3.0769230769230771</c:v>
                </c:pt>
                <c:pt idx="91">
                  <c:v>3.0769230769230771</c:v>
                </c:pt>
                <c:pt idx="92">
                  <c:v>3.125</c:v>
                </c:pt>
                <c:pt idx="93">
                  <c:v>3.1746031746031749</c:v>
                </c:pt>
                <c:pt idx="94">
                  <c:v>3.0303030303030303</c:v>
                </c:pt>
                <c:pt idx="95">
                  <c:v>3.1746031746031749</c:v>
                </c:pt>
                <c:pt idx="96">
                  <c:v>2.9850746268656714</c:v>
                </c:pt>
                <c:pt idx="97">
                  <c:v>2.9850746268656714</c:v>
                </c:pt>
                <c:pt idx="98">
                  <c:v>2.8985507246376812</c:v>
                </c:pt>
                <c:pt idx="99">
                  <c:v>2.8985507246376812</c:v>
                </c:pt>
                <c:pt idx="100">
                  <c:v>2.9850746268656714</c:v>
                </c:pt>
                <c:pt idx="101">
                  <c:v>2.935593220338983</c:v>
                </c:pt>
                <c:pt idx="102">
                  <c:v>3.3333333333333335</c:v>
                </c:pt>
                <c:pt idx="103">
                  <c:v>3.4087378640776698</c:v>
                </c:pt>
                <c:pt idx="104">
                  <c:v>3.5087719298245612</c:v>
                </c:pt>
                <c:pt idx="105">
                  <c:v>3.5087719298245612</c:v>
                </c:pt>
                <c:pt idx="106">
                  <c:v>3.5087719298245612</c:v>
                </c:pt>
                <c:pt idx="107">
                  <c:v>3.5087719298245612</c:v>
                </c:pt>
                <c:pt idx="108">
                  <c:v>3.5087719298245612</c:v>
                </c:pt>
                <c:pt idx="109">
                  <c:v>3.5087719298245612</c:v>
                </c:pt>
                <c:pt idx="110">
                  <c:v>3.5087719298245612</c:v>
                </c:pt>
                <c:pt idx="111">
                  <c:v>3.3333333333333335</c:v>
                </c:pt>
                <c:pt idx="112">
                  <c:v>3.5087719298245612</c:v>
                </c:pt>
                <c:pt idx="113">
                  <c:v>3.5714285714285716</c:v>
                </c:pt>
                <c:pt idx="114">
                  <c:v>3.5714285714285716</c:v>
                </c:pt>
                <c:pt idx="115">
                  <c:v>3.5850000000000004</c:v>
                </c:pt>
                <c:pt idx="116">
                  <c:v>3.7735849056603774</c:v>
                </c:pt>
                <c:pt idx="117">
                  <c:v>3.7735849056603774</c:v>
                </c:pt>
                <c:pt idx="118">
                  <c:v>3.7735849056603774</c:v>
                </c:pt>
                <c:pt idx="119">
                  <c:v>4</c:v>
                </c:pt>
                <c:pt idx="120">
                  <c:v>4.166666666666667</c:v>
                </c:pt>
                <c:pt idx="121">
                  <c:v>4.2553191489361701</c:v>
                </c:pt>
                <c:pt idx="122">
                  <c:v>4.2553191489361701</c:v>
                </c:pt>
                <c:pt idx="123">
                  <c:v>4.3478260869565224</c:v>
                </c:pt>
                <c:pt idx="124">
                  <c:v>4.3478260869565224</c:v>
                </c:pt>
                <c:pt idx="125">
                  <c:v>4.3478260869565224</c:v>
                </c:pt>
                <c:pt idx="126">
                  <c:v>4.3478260869565224</c:v>
                </c:pt>
                <c:pt idx="127">
                  <c:v>4.3478260869565224</c:v>
                </c:pt>
                <c:pt idx="128">
                  <c:v>4.3478260869565224</c:v>
                </c:pt>
                <c:pt idx="129">
                  <c:v>4.2553191489361701</c:v>
                </c:pt>
                <c:pt idx="130">
                  <c:v>4.2425196850393707</c:v>
                </c:pt>
                <c:pt idx="131">
                  <c:v>4.0816326530612246</c:v>
                </c:pt>
                <c:pt idx="132">
                  <c:v>3.9215686274509807</c:v>
                </c:pt>
                <c:pt idx="133">
                  <c:v>3.9215686274509807</c:v>
                </c:pt>
                <c:pt idx="134">
                  <c:v>3.8461538461538458</c:v>
                </c:pt>
                <c:pt idx="135">
                  <c:v>3.8461538461538458</c:v>
                </c:pt>
                <c:pt idx="136">
                  <c:v>3.9215686274509807</c:v>
                </c:pt>
                <c:pt idx="137">
                  <c:v>3.7783357245337164</c:v>
                </c:pt>
                <c:pt idx="138">
                  <c:v>3.7037037037037033</c:v>
                </c:pt>
                <c:pt idx="139">
                  <c:v>3.6363636363636362</c:v>
                </c:pt>
                <c:pt idx="140">
                  <c:v>3.5714285714285716</c:v>
                </c:pt>
                <c:pt idx="141">
                  <c:v>3.5087719298245612</c:v>
                </c:pt>
                <c:pt idx="142">
                  <c:v>3.3892156862745102</c:v>
                </c:pt>
                <c:pt idx="143">
                  <c:v>3.0769230769230771</c:v>
                </c:pt>
                <c:pt idx="144">
                  <c:v>2.8985507246376812</c:v>
                </c:pt>
                <c:pt idx="145">
                  <c:v>2.9411764705882355</c:v>
                </c:pt>
                <c:pt idx="146">
                  <c:v>2.6315789473684212</c:v>
                </c:pt>
                <c:pt idx="147">
                  <c:v>2.3378640776699027</c:v>
                </c:pt>
                <c:pt idx="148">
                  <c:v>2.328125</c:v>
                </c:pt>
                <c:pt idx="149">
                  <c:v>2.0058394160583943</c:v>
                </c:pt>
                <c:pt idx="150">
                  <c:v>2</c:v>
                </c:pt>
                <c:pt idx="151">
                  <c:v>1.8348623853211008</c:v>
                </c:pt>
                <c:pt idx="152">
                  <c:v>1.8</c:v>
                </c:pt>
                <c:pt idx="153">
                  <c:v>1.8050847457627117</c:v>
                </c:pt>
                <c:pt idx="154">
                  <c:v>1.7965116279069768</c:v>
                </c:pt>
                <c:pt idx="155">
                  <c:v>1.8018018018018018</c:v>
                </c:pt>
                <c:pt idx="156">
                  <c:v>2</c:v>
                </c:pt>
                <c:pt idx="157">
                  <c:v>2.0492753623188404</c:v>
                </c:pt>
                <c:pt idx="158">
                  <c:v>2.0187499999999998</c:v>
                </c:pt>
                <c:pt idx="159">
                  <c:v>2</c:v>
                </c:pt>
                <c:pt idx="160">
                  <c:v>2.0989884393063583</c:v>
                </c:pt>
                <c:pt idx="161">
                  <c:v>2.0408163265306123</c:v>
                </c:pt>
                <c:pt idx="162">
                  <c:v>2.1052631578947367</c:v>
                </c:pt>
                <c:pt idx="163">
                  <c:v>2.150537634408602</c:v>
                </c:pt>
                <c:pt idx="164">
                  <c:v>2.1276595744680851</c:v>
                </c:pt>
                <c:pt idx="165">
                  <c:v>2.1052631578947367</c:v>
                </c:pt>
                <c:pt idx="166">
                  <c:v>2.1193548387096777</c:v>
                </c:pt>
                <c:pt idx="167">
                  <c:v>2.197802197802198</c:v>
                </c:pt>
                <c:pt idx="168">
                  <c:v>2.2471910112359548</c:v>
                </c:pt>
                <c:pt idx="169">
                  <c:v>2.2471910112359548</c:v>
                </c:pt>
                <c:pt idx="170">
                  <c:v>2.2471910112359548</c:v>
                </c:pt>
                <c:pt idx="171">
                  <c:v>2.298850574712644</c:v>
                </c:pt>
                <c:pt idx="172">
                  <c:v>2.3529411764705883</c:v>
                </c:pt>
                <c:pt idx="173">
                  <c:v>2.3691666666666666</c:v>
                </c:pt>
                <c:pt idx="174">
                  <c:v>2.5097345132743363</c:v>
                </c:pt>
                <c:pt idx="175">
                  <c:v>2.3529411764705883</c:v>
                </c:pt>
                <c:pt idx="176">
                  <c:v>2.5</c:v>
                </c:pt>
                <c:pt idx="177">
                  <c:v>2.5316455696202529</c:v>
                </c:pt>
                <c:pt idx="178">
                  <c:v>2.5989621942179393</c:v>
                </c:pt>
                <c:pt idx="179">
                  <c:v>2.5550847457627115</c:v>
                </c:pt>
                <c:pt idx="180">
                  <c:v>2.7027027027027026</c:v>
                </c:pt>
                <c:pt idx="181">
                  <c:v>2.7397260273972601</c:v>
                </c:pt>
                <c:pt idx="182">
                  <c:v>2.7397260273972601</c:v>
                </c:pt>
                <c:pt idx="183">
                  <c:v>2.8325</c:v>
                </c:pt>
                <c:pt idx="184">
                  <c:v>2.8469387755102038</c:v>
                </c:pt>
                <c:pt idx="185">
                  <c:v>2.8571428571428572</c:v>
                </c:pt>
                <c:pt idx="186">
                  <c:v>2.8571428571428572</c:v>
                </c:pt>
                <c:pt idx="187">
                  <c:v>2.8985507246376812</c:v>
                </c:pt>
                <c:pt idx="188">
                  <c:v>2.8169014084507045</c:v>
                </c:pt>
                <c:pt idx="189">
                  <c:v>2.8571428571428572</c:v>
                </c:pt>
                <c:pt idx="190">
                  <c:v>2.8169014084507045</c:v>
                </c:pt>
                <c:pt idx="191">
                  <c:v>2.7397260273972601</c:v>
                </c:pt>
                <c:pt idx="192">
                  <c:v>2.8169014084507045</c:v>
                </c:pt>
                <c:pt idx="193">
                  <c:v>2.6666666666666665</c:v>
                </c:pt>
                <c:pt idx="194">
                  <c:v>2.7397260273972601</c:v>
                </c:pt>
                <c:pt idx="195">
                  <c:v>2.7397260273972601</c:v>
                </c:pt>
                <c:pt idx="196">
                  <c:v>2.7485074626865669</c:v>
                </c:pt>
                <c:pt idx="197">
                  <c:v>2.8169014084507045</c:v>
                </c:pt>
                <c:pt idx="198">
                  <c:v>2.8176470588235296</c:v>
                </c:pt>
                <c:pt idx="199">
                  <c:v>2.7272727272727271</c:v>
                </c:pt>
                <c:pt idx="200">
                  <c:v>2.8985507246376812</c:v>
                </c:pt>
                <c:pt idx="201">
                  <c:v>2.7915789473684209</c:v>
                </c:pt>
                <c:pt idx="202">
                  <c:v>2.8571428571428572</c:v>
                </c:pt>
                <c:pt idx="203">
                  <c:v>2.8571428571428572</c:v>
                </c:pt>
                <c:pt idx="204">
                  <c:v>2.8510638297872339</c:v>
                </c:pt>
                <c:pt idx="205">
                  <c:v>2.8953125000000002</c:v>
                </c:pt>
                <c:pt idx="206">
                  <c:v>2.9411764705882355</c:v>
                </c:pt>
                <c:pt idx="207">
                  <c:v>2.9411764705882355</c:v>
                </c:pt>
                <c:pt idx="208">
                  <c:v>2.931159420289855</c:v>
                </c:pt>
                <c:pt idx="209">
                  <c:v>2.8985507246376812</c:v>
                </c:pt>
                <c:pt idx="210">
                  <c:v>2.8985507246376812</c:v>
                </c:pt>
                <c:pt idx="211">
                  <c:v>2.9411764705882355</c:v>
                </c:pt>
                <c:pt idx="212">
                  <c:v>2.8985507246376812</c:v>
                </c:pt>
                <c:pt idx="213">
                  <c:v>2.8985507246376812</c:v>
                </c:pt>
                <c:pt idx="214">
                  <c:v>2.8985507246376812</c:v>
                </c:pt>
                <c:pt idx="215">
                  <c:v>2.8169014084507045</c:v>
                </c:pt>
                <c:pt idx="216">
                  <c:v>2.7397260273972601</c:v>
                </c:pt>
                <c:pt idx="217">
                  <c:v>2.7777777777777777</c:v>
                </c:pt>
                <c:pt idx="218">
                  <c:v>2.7777777777777777</c:v>
                </c:pt>
                <c:pt idx="219">
                  <c:v>2.8169014084507045</c:v>
                </c:pt>
                <c:pt idx="220">
                  <c:v>2.7777777777777777</c:v>
                </c:pt>
                <c:pt idx="221">
                  <c:v>2.8405797101449277</c:v>
                </c:pt>
                <c:pt idx="222">
                  <c:v>2.8315789473684205</c:v>
                </c:pt>
                <c:pt idx="223">
                  <c:v>2.7777777777777777</c:v>
                </c:pt>
                <c:pt idx="224">
                  <c:v>2.5974025974025974</c:v>
                </c:pt>
                <c:pt idx="225">
                  <c:v>2.7777777777777777</c:v>
                </c:pt>
                <c:pt idx="226">
                  <c:v>2.8169014084507045</c:v>
                </c:pt>
                <c:pt idx="227">
                  <c:v>2.8042253521126761</c:v>
                </c:pt>
                <c:pt idx="228">
                  <c:v>2.8169014084507045</c:v>
                </c:pt>
                <c:pt idx="229">
                  <c:v>2.8985507246376812</c:v>
                </c:pt>
                <c:pt idx="230">
                  <c:v>2.8571428571428572</c:v>
                </c:pt>
                <c:pt idx="231">
                  <c:v>2.9035294117647057</c:v>
                </c:pt>
                <c:pt idx="232">
                  <c:v>2.8169014084507045</c:v>
                </c:pt>
                <c:pt idx="233">
                  <c:v>2.8169014084507045</c:v>
                </c:pt>
                <c:pt idx="234">
                  <c:v>2.8169014084507045</c:v>
                </c:pt>
                <c:pt idx="235">
                  <c:v>2.8169014084507045</c:v>
                </c:pt>
                <c:pt idx="236">
                  <c:v>2.8571428571428572</c:v>
                </c:pt>
                <c:pt idx="237">
                  <c:v>2.8169014084507045</c:v>
                </c:pt>
                <c:pt idx="238">
                  <c:v>2.8571428571428572</c:v>
                </c:pt>
                <c:pt idx="239">
                  <c:v>2.9078947368421058</c:v>
                </c:pt>
                <c:pt idx="240">
                  <c:v>2.8932038834951457</c:v>
                </c:pt>
                <c:pt idx="241">
                  <c:v>2.9411764705882355</c:v>
                </c:pt>
                <c:pt idx="242">
                  <c:v>2.9411764705882355</c:v>
                </c:pt>
                <c:pt idx="243">
                  <c:v>2.6680672268907561</c:v>
                </c:pt>
                <c:pt idx="244">
                  <c:v>2.9537634408602149</c:v>
                </c:pt>
                <c:pt idx="245">
                  <c:v>2.9411764705882355</c:v>
                </c:pt>
                <c:pt idx="246">
                  <c:v>2.8985507246376812</c:v>
                </c:pt>
                <c:pt idx="247">
                  <c:v>2.7027027027027026</c:v>
                </c:pt>
                <c:pt idx="248">
                  <c:v>3.0597826086956523</c:v>
                </c:pt>
                <c:pt idx="249">
                  <c:v>2.9850746268656714</c:v>
                </c:pt>
                <c:pt idx="250">
                  <c:v>3.0303030303030303</c:v>
                </c:pt>
                <c:pt idx="251">
                  <c:v>3.0769230769230771</c:v>
                </c:pt>
                <c:pt idx="252">
                  <c:v>3.0769230769230771</c:v>
                </c:pt>
                <c:pt idx="253">
                  <c:v>2.9850746268656714</c:v>
                </c:pt>
                <c:pt idx="254">
                  <c:v>2.9850746268656714</c:v>
                </c:pt>
                <c:pt idx="255">
                  <c:v>2.9411764705882355</c:v>
                </c:pt>
                <c:pt idx="256">
                  <c:v>2.8985507246376812</c:v>
                </c:pt>
                <c:pt idx="257">
                  <c:v>3</c:v>
                </c:pt>
                <c:pt idx="258">
                  <c:v>3</c:v>
                </c:pt>
                <c:pt idx="259">
                  <c:v>3.1880341880341878</c:v>
                </c:pt>
                <c:pt idx="260">
                  <c:v>3.1880341880341878</c:v>
                </c:pt>
                <c:pt idx="261">
                  <c:v>3.0101694915254238</c:v>
                </c:pt>
                <c:pt idx="262">
                  <c:v>2.9411764705882355</c:v>
                </c:pt>
                <c:pt idx="263">
                  <c:v>2.9411764705882355</c:v>
                </c:pt>
                <c:pt idx="264">
                  <c:v>2.9850746268656714</c:v>
                </c:pt>
                <c:pt idx="265">
                  <c:v>2.9850746268656714</c:v>
                </c:pt>
                <c:pt idx="266">
                  <c:v>2.9850746268656714</c:v>
                </c:pt>
                <c:pt idx="267">
                  <c:v>2.9850746268656714</c:v>
                </c:pt>
                <c:pt idx="268">
                  <c:v>3.0769230769230771</c:v>
                </c:pt>
                <c:pt idx="269">
                  <c:v>3.0769230769230771</c:v>
                </c:pt>
                <c:pt idx="270">
                  <c:v>3.3007646559048429</c:v>
                </c:pt>
                <c:pt idx="271">
                  <c:v>3.3015184381778742</c:v>
                </c:pt>
                <c:pt idx="272">
                  <c:v>3.0769230769230771</c:v>
                </c:pt>
                <c:pt idx="273">
                  <c:v>3.2592592592592591</c:v>
                </c:pt>
                <c:pt idx="274">
                  <c:v>3.0303030303030303</c:v>
                </c:pt>
                <c:pt idx="275">
                  <c:v>3.0303030303030303</c:v>
                </c:pt>
                <c:pt idx="276">
                  <c:v>3.0034482758620693</c:v>
                </c:pt>
                <c:pt idx="277">
                  <c:v>2.9850746268656714</c:v>
                </c:pt>
                <c:pt idx="278">
                  <c:v>2.9850746268656714</c:v>
                </c:pt>
                <c:pt idx="279">
                  <c:v>3.0769230769230771</c:v>
                </c:pt>
                <c:pt idx="280">
                  <c:v>3.0769230769230771</c:v>
                </c:pt>
                <c:pt idx="281">
                  <c:v>3.0769230769230771</c:v>
                </c:pt>
                <c:pt idx="282">
                  <c:v>2.9850746268656714</c:v>
                </c:pt>
                <c:pt idx="283">
                  <c:v>3.0769230769230771</c:v>
                </c:pt>
                <c:pt idx="284">
                  <c:v>3.0769230769230771</c:v>
                </c:pt>
                <c:pt idx="285">
                  <c:v>3.0787234042553191</c:v>
                </c:pt>
                <c:pt idx="286">
                  <c:v>3.0612244897959182</c:v>
                </c:pt>
                <c:pt idx="287">
                  <c:v>3.0769230769230771</c:v>
                </c:pt>
                <c:pt idx="288">
                  <c:v>3.125</c:v>
                </c:pt>
                <c:pt idx="289">
                  <c:v>3.0769230769230771</c:v>
                </c:pt>
                <c:pt idx="290">
                  <c:v>3.1746031746031749</c:v>
                </c:pt>
                <c:pt idx="291">
                  <c:v>3.1746031746031749</c:v>
                </c:pt>
                <c:pt idx="292">
                  <c:v>3.225806451612903</c:v>
                </c:pt>
              </c:numCache>
            </c:numRef>
          </c:yVal>
        </c:ser>
        <c:axId val="57787904"/>
        <c:axId val="57789440"/>
      </c:scatterChart>
      <c:valAx>
        <c:axId val="57787904"/>
        <c:scaling>
          <c:orientation val="minMax"/>
        </c:scaling>
        <c:axPos val="b"/>
        <c:numFmt formatCode="General" sourceLinked="1"/>
        <c:tickLblPos val="nextTo"/>
        <c:crossAx val="57789440"/>
        <c:crosses val="autoZero"/>
        <c:crossBetween val="midCat"/>
      </c:valAx>
      <c:valAx>
        <c:axId val="57789440"/>
        <c:scaling>
          <c:orientation val="minMax"/>
        </c:scaling>
        <c:axPos val="l"/>
        <c:majorGridlines/>
        <c:numFmt formatCode="General" sourceLinked="1"/>
        <c:tickLblPos val="nextTo"/>
        <c:crossAx val="577879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3.7922205348800392E-2"/>
          <c:y val="0.11022279076924221"/>
          <c:w val="0.922664008545236"/>
          <c:h val="0.86069399405060754"/>
        </c:manualLayout>
      </c:layout>
      <c:scatterChart>
        <c:scatterStyle val="smoothMarker"/>
        <c:ser>
          <c:idx val="0"/>
          <c:order val="0"/>
          <c:tx>
            <c:strRef>
              <c:f>Sheet1!$K$1</c:f>
              <c:strCache>
                <c:ptCount val="1"/>
                <c:pt idx="0">
                  <c:v>Cost/Day (5)</c:v>
                </c:pt>
              </c:strCache>
            </c:strRef>
          </c:tx>
          <c:marker>
            <c:symbol val="none"/>
          </c:marker>
          <c:xVal>
            <c:numRef>
              <c:f>Sheet1!$A$2:$A$294</c:f>
              <c:numCache>
                <c:formatCode>m/d/yyyy</c:formatCode>
                <c:ptCount val="293"/>
                <c:pt idx="0">
                  <c:v>38796</c:v>
                </c:pt>
                <c:pt idx="1">
                  <c:v>38799</c:v>
                </c:pt>
                <c:pt idx="2">
                  <c:v>38801</c:v>
                </c:pt>
                <c:pt idx="3">
                  <c:v>38809</c:v>
                </c:pt>
                <c:pt idx="4">
                  <c:v>38831</c:v>
                </c:pt>
                <c:pt idx="5">
                  <c:v>38849</c:v>
                </c:pt>
                <c:pt idx="6">
                  <c:v>38856</c:v>
                </c:pt>
                <c:pt idx="7">
                  <c:v>38868</c:v>
                </c:pt>
                <c:pt idx="8">
                  <c:v>38874</c:v>
                </c:pt>
                <c:pt idx="9">
                  <c:v>38881</c:v>
                </c:pt>
                <c:pt idx="10">
                  <c:v>38892</c:v>
                </c:pt>
                <c:pt idx="11">
                  <c:v>38906</c:v>
                </c:pt>
                <c:pt idx="12">
                  <c:v>38919</c:v>
                </c:pt>
                <c:pt idx="13">
                  <c:v>38925</c:v>
                </c:pt>
                <c:pt idx="14">
                  <c:v>38936</c:v>
                </c:pt>
                <c:pt idx="15">
                  <c:v>38947</c:v>
                </c:pt>
                <c:pt idx="16">
                  <c:v>38961</c:v>
                </c:pt>
                <c:pt idx="17">
                  <c:v>38967</c:v>
                </c:pt>
                <c:pt idx="18">
                  <c:v>38982</c:v>
                </c:pt>
                <c:pt idx="19">
                  <c:v>38985</c:v>
                </c:pt>
                <c:pt idx="20">
                  <c:v>38998</c:v>
                </c:pt>
                <c:pt idx="21">
                  <c:v>39006</c:v>
                </c:pt>
                <c:pt idx="22">
                  <c:v>39017</c:v>
                </c:pt>
                <c:pt idx="23">
                  <c:v>39034</c:v>
                </c:pt>
                <c:pt idx="24">
                  <c:v>39044</c:v>
                </c:pt>
                <c:pt idx="25">
                  <c:v>39050</c:v>
                </c:pt>
                <c:pt idx="26">
                  <c:v>39060</c:v>
                </c:pt>
                <c:pt idx="27">
                  <c:v>39073</c:v>
                </c:pt>
                <c:pt idx="28">
                  <c:v>39084</c:v>
                </c:pt>
                <c:pt idx="29">
                  <c:v>39091</c:v>
                </c:pt>
                <c:pt idx="30">
                  <c:v>39099</c:v>
                </c:pt>
                <c:pt idx="31">
                  <c:v>39108</c:v>
                </c:pt>
                <c:pt idx="32">
                  <c:v>39110</c:v>
                </c:pt>
                <c:pt idx="33">
                  <c:v>39122</c:v>
                </c:pt>
                <c:pt idx="34">
                  <c:v>39133</c:v>
                </c:pt>
                <c:pt idx="35">
                  <c:v>39141</c:v>
                </c:pt>
                <c:pt idx="36">
                  <c:v>39148</c:v>
                </c:pt>
                <c:pt idx="37">
                  <c:v>39155</c:v>
                </c:pt>
                <c:pt idx="38">
                  <c:v>39161</c:v>
                </c:pt>
                <c:pt idx="39">
                  <c:v>39168</c:v>
                </c:pt>
                <c:pt idx="40">
                  <c:v>39173</c:v>
                </c:pt>
                <c:pt idx="41">
                  <c:v>39187</c:v>
                </c:pt>
                <c:pt idx="42">
                  <c:v>39190</c:v>
                </c:pt>
                <c:pt idx="43">
                  <c:v>39197</c:v>
                </c:pt>
                <c:pt idx="44">
                  <c:v>39202</c:v>
                </c:pt>
                <c:pt idx="45">
                  <c:v>39210</c:v>
                </c:pt>
                <c:pt idx="46">
                  <c:v>39213</c:v>
                </c:pt>
                <c:pt idx="47">
                  <c:v>39215</c:v>
                </c:pt>
                <c:pt idx="48">
                  <c:v>39217</c:v>
                </c:pt>
                <c:pt idx="49">
                  <c:v>39223</c:v>
                </c:pt>
                <c:pt idx="50">
                  <c:v>39231</c:v>
                </c:pt>
                <c:pt idx="51">
                  <c:v>39234</c:v>
                </c:pt>
                <c:pt idx="52">
                  <c:v>39243</c:v>
                </c:pt>
                <c:pt idx="53">
                  <c:v>39249</c:v>
                </c:pt>
                <c:pt idx="54">
                  <c:v>39250</c:v>
                </c:pt>
                <c:pt idx="55">
                  <c:v>39263</c:v>
                </c:pt>
                <c:pt idx="56">
                  <c:v>39264</c:v>
                </c:pt>
                <c:pt idx="57">
                  <c:v>39276</c:v>
                </c:pt>
                <c:pt idx="58">
                  <c:v>39285</c:v>
                </c:pt>
                <c:pt idx="59">
                  <c:v>39285</c:v>
                </c:pt>
                <c:pt idx="60">
                  <c:v>39290</c:v>
                </c:pt>
                <c:pt idx="61">
                  <c:v>39297</c:v>
                </c:pt>
                <c:pt idx="62">
                  <c:v>39303</c:v>
                </c:pt>
                <c:pt idx="63">
                  <c:v>39306</c:v>
                </c:pt>
                <c:pt idx="64">
                  <c:v>39313</c:v>
                </c:pt>
                <c:pt idx="65">
                  <c:v>39320</c:v>
                </c:pt>
                <c:pt idx="66">
                  <c:v>39325</c:v>
                </c:pt>
                <c:pt idx="67">
                  <c:v>39325</c:v>
                </c:pt>
                <c:pt idx="68">
                  <c:v>39326</c:v>
                </c:pt>
                <c:pt idx="69">
                  <c:v>39326</c:v>
                </c:pt>
                <c:pt idx="70">
                  <c:v>39328</c:v>
                </c:pt>
                <c:pt idx="71">
                  <c:v>39329</c:v>
                </c:pt>
                <c:pt idx="72">
                  <c:v>39332</c:v>
                </c:pt>
                <c:pt idx="73">
                  <c:v>39334</c:v>
                </c:pt>
                <c:pt idx="74">
                  <c:v>39339</c:v>
                </c:pt>
                <c:pt idx="75">
                  <c:v>39341</c:v>
                </c:pt>
                <c:pt idx="76">
                  <c:v>39346</c:v>
                </c:pt>
                <c:pt idx="77">
                  <c:v>39349</c:v>
                </c:pt>
                <c:pt idx="78">
                  <c:v>39353</c:v>
                </c:pt>
                <c:pt idx="79">
                  <c:v>39356</c:v>
                </c:pt>
                <c:pt idx="80">
                  <c:v>39363</c:v>
                </c:pt>
                <c:pt idx="81">
                  <c:v>39366</c:v>
                </c:pt>
                <c:pt idx="82">
                  <c:v>39371</c:v>
                </c:pt>
                <c:pt idx="83">
                  <c:v>39379</c:v>
                </c:pt>
                <c:pt idx="84">
                  <c:v>39392</c:v>
                </c:pt>
                <c:pt idx="85">
                  <c:v>39402</c:v>
                </c:pt>
                <c:pt idx="86">
                  <c:v>39405</c:v>
                </c:pt>
                <c:pt idx="87">
                  <c:v>39413</c:v>
                </c:pt>
                <c:pt idx="88">
                  <c:v>39417</c:v>
                </c:pt>
                <c:pt idx="89">
                  <c:v>39422</c:v>
                </c:pt>
                <c:pt idx="90">
                  <c:v>39432</c:v>
                </c:pt>
                <c:pt idx="91">
                  <c:v>39436</c:v>
                </c:pt>
                <c:pt idx="92">
                  <c:v>39444</c:v>
                </c:pt>
                <c:pt idx="93">
                  <c:v>39450</c:v>
                </c:pt>
                <c:pt idx="94">
                  <c:v>39454</c:v>
                </c:pt>
                <c:pt idx="95">
                  <c:v>39457</c:v>
                </c:pt>
                <c:pt idx="96">
                  <c:v>39462</c:v>
                </c:pt>
                <c:pt idx="97">
                  <c:v>39469</c:v>
                </c:pt>
                <c:pt idx="98">
                  <c:v>39475</c:v>
                </c:pt>
                <c:pt idx="99">
                  <c:v>39479</c:v>
                </c:pt>
                <c:pt idx="100">
                  <c:v>39483</c:v>
                </c:pt>
                <c:pt idx="101">
                  <c:v>39487</c:v>
                </c:pt>
                <c:pt idx="102">
                  <c:v>39503</c:v>
                </c:pt>
                <c:pt idx="103">
                  <c:v>39507</c:v>
                </c:pt>
                <c:pt idx="104">
                  <c:v>39517</c:v>
                </c:pt>
                <c:pt idx="105">
                  <c:v>39520</c:v>
                </c:pt>
                <c:pt idx="106">
                  <c:v>39525</c:v>
                </c:pt>
                <c:pt idx="107">
                  <c:v>39529</c:v>
                </c:pt>
                <c:pt idx="108">
                  <c:v>39532</c:v>
                </c:pt>
                <c:pt idx="109">
                  <c:v>39539</c:v>
                </c:pt>
                <c:pt idx="110">
                  <c:v>39545</c:v>
                </c:pt>
                <c:pt idx="111">
                  <c:v>39549</c:v>
                </c:pt>
                <c:pt idx="112">
                  <c:v>39551</c:v>
                </c:pt>
                <c:pt idx="113">
                  <c:v>39554</c:v>
                </c:pt>
                <c:pt idx="114">
                  <c:v>39556</c:v>
                </c:pt>
                <c:pt idx="115">
                  <c:v>39557</c:v>
                </c:pt>
                <c:pt idx="116">
                  <c:v>39563</c:v>
                </c:pt>
                <c:pt idx="117">
                  <c:v>39570</c:v>
                </c:pt>
                <c:pt idx="118">
                  <c:v>39572</c:v>
                </c:pt>
                <c:pt idx="119">
                  <c:v>39590</c:v>
                </c:pt>
                <c:pt idx="120">
                  <c:v>39596</c:v>
                </c:pt>
                <c:pt idx="121">
                  <c:v>39605</c:v>
                </c:pt>
                <c:pt idx="122">
                  <c:v>39607</c:v>
                </c:pt>
                <c:pt idx="123">
                  <c:v>39615</c:v>
                </c:pt>
                <c:pt idx="124">
                  <c:v>39628</c:v>
                </c:pt>
                <c:pt idx="125">
                  <c:v>39631</c:v>
                </c:pt>
                <c:pt idx="126">
                  <c:v>39634</c:v>
                </c:pt>
                <c:pt idx="127">
                  <c:v>39639</c:v>
                </c:pt>
                <c:pt idx="128">
                  <c:v>39642</c:v>
                </c:pt>
                <c:pt idx="129">
                  <c:v>39648</c:v>
                </c:pt>
                <c:pt idx="130">
                  <c:v>39653</c:v>
                </c:pt>
                <c:pt idx="131">
                  <c:v>39668</c:v>
                </c:pt>
                <c:pt idx="132">
                  <c:v>39675</c:v>
                </c:pt>
                <c:pt idx="133">
                  <c:v>39678</c:v>
                </c:pt>
                <c:pt idx="134">
                  <c:v>39683</c:v>
                </c:pt>
                <c:pt idx="135">
                  <c:v>39684</c:v>
                </c:pt>
                <c:pt idx="136">
                  <c:v>39691</c:v>
                </c:pt>
                <c:pt idx="137">
                  <c:v>39696</c:v>
                </c:pt>
                <c:pt idx="138">
                  <c:v>39710</c:v>
                </c:pt>
                <c:pt idx="139">
                  <c:v>39715</c:v>
                </c:pt>
                <c:pt idx="140">
                  <c:v>39722</c:v>
                </c:pt>
                <c:pt idx="141">
                  <c:v>39728</c:v>
                </c:pt>
                <c:pt idx="142">
                  <c:v>39730</c:v>
                </c:pt>
                <c:pt idx="143">
                  <c:v>39740</c:v>
                </c:pt>
                <c:pt idx="144">
                  <c:v>39745</c:v>
                </c:pt>
                <c:pt idx="145">
                  <c:v>39750</c:v>
                </c:pt>
                <c:pt idx="146">
                  <c:v>39756</c:v>
                </c:pt>
                <c:pt idx="147">
                  <c:v>39761</c:v>
                </c:pt>
                <c:pt idx="148">
                  <c:v>39761</c:v>
                </c:pt>
                <c:pt idx="149">
                  <c:v>39775</c:v>
                </c:pt>
                <c:pt idx="150">
                  <c:v>39785</c:v>
                </c:pt>
                <c:pt idx="151">
                  <c:v>39793</c:v>
                </c:pt>
                <c:pt idx="152">
                  <c:v>39801</c:v>
                </c:pt>
                <c:pt idx="153">
                  <c:v>39805</c:v>
                </c:pt>
                <c:pt idx="154">
                  <c:v>39808</c:v>
                </c:pt>
                <c:pt idx="155">
                  <c:v>39817</c:v>
                </c:pt>
                <c:pt idx="156">
                  <c:v>39827</c:v>
                </c:pt>
                <c:pt idx="157">
                  <c:v>39831</c:v>
                </c:pt>
                <c:pt idx="158">
                  <c:v>39832</c:v>
                </c:pt>
                <c:pt idx="159">
                  <c:v>39843</c:v>
                </c:pt>
                <c:pt idx="160">
                  <c:v>39853</c:v>
                </c:pt>
                <c:pt idx="161">
                  <c:v>39865</c:v>
                </c:pt>
                <c:pt idx="162">
                  <c:v>39872</c:v>
                </c:pt>
                <c:pt idx="163">
                  <c:v>39877</c:v>
                </c:pt>
                <c:pt idx="164">
                  <c:v>39879</c:v>
                </c:pt>
                <c:pt idx="165">
                  <c:v>39897</c:v>
                </c:pt>
                <c:pt idx="166">
                  <c:v>39900</c:v>
                </c:pt>
                <c:pt idx="167">
                  <c:v>39911</c:v>
                </c:pt>
                <c:pt idx="168">
                  <c:v>39918</c:v>
                </c:pt>
                <c:pt idx="169">
                  <c:v>39926</c:v>
                </c:pt>
                <c:pt idx="170">
                  <c:v>39933</c:v>
                </c:pt>
                <c:pt idx="171">
                  <c:v>39936</c:v>
                </c:pt>
                <c:pt idx="172">
                  <c:v>39942</c:v>
                </c:pt>
                <c:pt idx="173">
                  <c:v>39949</c:v>
                </c:pt>
                <c:pt idx="174">
                  <c:v>39949</c:v>
                </c:pt>
                <c:pt idx="175">
                  <c:v>39950</c:v>
                </c:pt>
                <c:pt idx="176">
                  <c:v>39954</c:v>
                </c:pt>
                <c:pt idx="177">
                  <c:v>39960</c:v>
                </c:pt>
                <c:pt idx="178">
                  <c:v>39963</c:v>
                </c:pt>
                <c:pt idx="179">
                  <c:v>39964</c:v>
                </c:pt>
                <c:pt idx="180">
                  <c:v>39969</c:v>
                </c:pt>
                <c:pt idx="181">
                  <c:v>39972</c:v>
                </c:pt>
                <c:pt idx="182">
                  <c:v>39976</c:v>
                </c:pt>
                <c:pt idx="183">
                  <c:v>39976</c:v>
                </c:pt>
                <c:pt idx="184">
                  <c:v>39978</c:v>
                </c:pt>
                <c:pt idx="185">
                  <c:v>39980</c:v>
                </c:pt>
                <c:pt idx="186">
                  <c:v>39984</c:v>
                </c:pt>
                <c:pt idx="187">
                  <c:v>39988</c:v>
                </c:pt>
                <c:pt idx="188">
                  <c:v>39990</c:v>
                </c:pt>
                <c:pt idx="189">
                  <c:v>39992</c:v>
                </c:pt>
                <c:pt idx="190">
                  <c:v>39995</c:v>
                </c:pt>
                <c:pt idx="191">
                  <c:v>39999</c:v>
                </c:pt>
                <c:pt idx="192">
                  <c:v>40002</c:v>
                </c:pt>
                <c:pt idx="193">
                  <c:v>40004</c:v>
                </c:pt>
                <c:pt idx="194">
                  <c:v>40008</c:v>
                </c:pt>
                <c:pt idx="195">
                  <c:v>40012</c:v>
                </c:pt>
                <c:pt idx="196">
                  <c:v>40018</c:v>
                </c:pt>
                <c:pt idx="197">
                  <c:v>40032</c:v>
                </c:pt>
                <c:pt idx="198">
                  <c:v>40033</c:v>
                </c:pt>
                <c:pt idx="199">
                  <c:v>40036</c:v>
                </c:pt>
                <c:pt idx="200">
                  <c:v>40036</c:v>
                </c:pt>
                <c:pt idx="201">
                  <c:v>40046</c:v>
                </c:pt>
                <c:pt idx="202">
                  <c:v>40053</c:v>
                </c:pt>
                <c:pt idx="203">
                  <c:v>40057</c:v>
                </c:pt>
                <c:pt idx="204">
                  <c:v>40058</c:v>
                </c:pt>
                <c:pt idx="205">
                  <c:v>40060</c:v>
                </c:pt>
                <c:pt idx="206">
                  <c:v>40063</c:v>
                </c:pt>
                <c:pt idx="207">
                  <c:v>40068</c:v>
                </c:pt>
                <c:pt idx="208">
                  <c:v>40074</c:v>
                </c:pt>
                <c:pt idx="209">
                  <c:v>40080</c:v>
                </c:pt>
                <c:pt idx="210">
                  <c:v>40083</c:v>
                </c:pt>
                <c:pt idx="211">
                  <c:v>40087</c:v>
                </c:pt>
                <c:pt idx="212">
                  <c:v>40090</c:v>
                </c:pt>
                <c:pt idx="213">
                  <c:v>40091</c:v>
                </c:pt>
                <c:pt idx="214">
                  <c:v>40096</c:v>
                </c:pt>
                <c:pt idx="215">
                  <c:v>40099</c:v>
                </c:pt>
                <c:pt idx="216">
                  <c:v>40107</c:v>
                </c:pt>
                <c:pt idx="217">
                  <c:v>40110</c:v>
                </c:pt>
                <c:pt idx="218">
                  <c:v>40115</c:v>
                </c:pt>
                <c:pt idx="219">
                  <c:v>40118</c:v>
                </c:pt>
                <c:pt idx="220">
                  <c:v>40123</c:v>
                </c:pt>
                <c:pt idx="221">
                  <c:v>40128</c:v>
                </c:pt>
                <c:pt idx="222">
                  <c:v>40130</c:v>
                </c:pt>
                <c:pt idx="223">
                  <c:v>40140</c:v>
                </c:pt>
                <c:pt idx="224">
                  <c:v>40146</c:v>
                </c:pt>
                <c:pt idx="225">
                  <c:v>40150</c:v>
                </c:pt>
                <c:pt idx="226">
                  <c:v>40151</c:v>
                </c:pt>
                <c:pt idx="227">
                  <c:v>40159</c:v>
                </c:pt>
                <c:pt idx="228">
                  <c:v>40169</c:v>
                </c:pt>
                <c:pt idx="229">
                  <c:v>40179</c:v>
                </c:pt>
                <c:pt idx="230">
                  <c:v>40186</c:v>
                </c:pt>
                <c:pt idx="231">
                  <c:v>40188</c:v>
                </c:pt>
                <c:pt idx="232">
                  <c:v>40198</c:v>
                </c:pt>
                <c:pt idx="233">
                  <c:v>40207</c:v>
                </c:pt>
                <c:pt idx="234">
                  <c:v>40214</c:v>
                </c:pt>
                <c:pt idx="235">
                  <c:v>40221</c:v>
                </c:pt>
                <c:pt idx="236">
                  <c:v>40224</c:v>
                </c:pt>
                <c:pt idx="237">
                  <c:v>40229</c:v>
                </c:pt>
                <c:pt idx="238">
                  <c:v>40235</c:v>
                </c:pt>
                <c:pt idx="239">
                  <c:v>40237</c:v>
                </c:pt>
                <c:pt idx="240">
                  <c:v>40243</c:v>
                </c:pt>
                <c:pt idx="241">
                  <c:v>40253</c:v>
                </c:pt>
                <c:pt idx="242">
                  <c:v>40257</c:v>
                </c:pt>
                <c:pt idx="243">
                  <c:v>40260</c:v>
                </c:pt>
                <c:pt idx="244">
                  <c:v>40263</c:v>
                </c:pt>
                <c:pt idx="245">
                  <c:v>40265</c:v>
                </c:pt>
                <c:pt idx="246">
                  <c:v>40269</c:v>
                </c:pt>
                <c:pt idx="247">
                  <c:v>40271</c:v>
                </c:pt>
                <c:pt idx="248">
                  <c:v>40282</c:v>
                </c:pt>
                <c:pt idx="249">
                  <c:v>40288</c:v>
                </c:pt>
                <c:pt idx="250">
                  <c:v>40299</c:v>
                </c:pt>
                <c:pt idx="251">
                  <c:v>40307</c:v>
                </c:pt>
                <c:pt idx="252">
                  <c:v>40309</c:v>
                </c:pt>
                <c:pt idx="253">
                  <c:v>40317</c:v>
                </c:pt>
                <c:pt idx="254">
                  <c:v>40324</c:v>
                </c:pt>
                <c:pt idx="255">
                  <c:v>40332</c:v>
                </c:pt>
                <c:pt idx="256">
                  <c:v>40338</c:v>
                </c:pt>
                <c:pt idx="257">
                  <c:v>40342</c:v>
                </c:pt>
                <c:pt idx="258">
                  <c:v>40342</c:v>
                </c:pt>
                <c:pt idx="259">
                  <c:v>40343</c:v>
                </c:pt>
                <c:pt idx="260">
                  <c:v>40344</c:v>
                </c:pt>
                <c:pt idx="261">
                  <c:v>40345</c:v>
                </c:pt>
                <c:pt idx="262">
                  <c:v>40352</c:v>
                </c:pt>
                <c:pt idx="263">
                  <c:v>40355</c:v>
                </c:pt>
                <c:pt idx="264">
                  <c:v>40361</c:v>
                </c:pt>
                <c:pt idx="265">
                  <c:v>40367</c:v>
                </c:pt>
                <c:pt idx="266">
                  <c:v>40373</c:v>
                </c:pt>
                <c:pt idx="267">
                  <c:v>40379</c:v>
                </c:pt>
                <c:pt idx="268">
                  <c:v>40382</c:v>
                </c:pt>
                <c:pt idx="269">
                  <c:v>40391</c:v>
                </c:pt>
                <c:pt idx="270">
                  <c:v>40395</c:v>
                </c:pt>
                <c:pt idx="271">
                  <c:v>40398</c:v>
                </c:pt>
                <c:pt idx="272">
                  <c:v>40410</c:v>
                </c:pt>
                <c:pt idx="273">
                  <c:v>40413</c:v>
                </c:pt>
                <c:pt idx="274">
                  <c:v>40423</c:v>
                </c:pt>
                <c:pt idx="275">
                  <c:v>40429</c:v>
                </c:pt>
                <c:pt idx="276">
                  <c:v>40430</c:v>
                </c:pt>
                <c:pt idx="277">
                  <c:v>40431</c:v>
                </c:pt>
                <c:pt idx="278">
                  <c:v>40433</c:v>
                </c:pt>
                <c:pt idx="279">
                  <c:v>40445</c:v>
                </c:pt>
                <c:pt idx="280">
                  <c:v>40466</c:v>
                </c:pt>
                <c:pt idx="281">
                  <c:v>40481</c:v>
                </c:pt>
                <c:pt idx="282">
                  <c:v>40488</c:v>
                </c:pt>
                <c:pt idx="283">
                  <c:v>40503</c:v>
                </c:pt>
                <c:pt idx="284">
                  <c:v>40508</c:v>
                </c:pt>
                <c:pt idx="285">
                  <c:v>40510</c:v>
                </c:pt>
                <c:pt idx="286">
                  <c:v>40510</c:v>
                </c:pt>
                <c:pt idx="287">
                  <c:v>40520</c:v>
                </c:pt>
                <c:pt idx="288">
                  <c:v>40525</c:v>
                </c:pt>
                <c:pt idx="289">
                  <c:v>40532</c:v>
                </c:pt>
                <c:pt idx="290">
                  <c:v>40540</c:v>
                </c:pt>
                <c:pt idx="291">
                  <c:v>40551</c:v>
                </c:pt>
                <c:pt idx="292">
                  <c:v>40558</c:v>
                </c:pt>
              </c:numCache>
            </c:numRef>
          </c:xVal>
          <c:yVal>
            <c:numRef>
              <c:f>Sheet1!$K$2:$K$294</c:f>
              <c:numCache>
                <c:formatCode>General</c:formatCode>
                <c:ptCount val="2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1.5714285714285714</c:v>
                </c:pt>
                <c:pt idx="5">
                  <c:v>1.929</c:v>
                </c:pt>
                <c:pt idx="6">
                  <c:v>1.9172727272727272</c:v>
                </c:pt>
                <c:pt idx="7">
                  <c:v>1.7872881355932204</c:v>
                </c:pt>
                <c:pt idx="8">
                  <c:v>3.15</c:v>
                </c:pt>
                <c:pt idx="9">
                  <c:v>4.6984374999999998</c:v>
                </c:pt>
                <c:pt idx="10">
                  <c:v>4.1208333333333336</c:v>
                </c:pt>
                <c:pt idx="11">
                  <c:v>3.9302631578947373</c:v>
                </c:pt>
                <c:pt idx="12">
                  <c:v>3.3188888888888894</c:v>
                </c:pt>
                <c:pt idx="13">
                  <c:v>3.3374999999999999</c:v>
                </c:pt>
                <c:pt idx="14">
                  <c:v>3.2261363636363636</c:v>
                </c:pt>
                <c:pt idx="15">
                  <c:v>3.2575609756097563</c:v>
                </c:pt>
                <c:pt idx="16">
                  <c:v>3.18</c:v>
                </c:pt>
                <c:pt idx="17">
                  <c:v>3.18</c:v>
                </c:pt>
                <c:pt idx="18">
                  <c:v>2.1969565217391307</c:v>
                </c:pt>
                <c:pt idx="19">
                  <c:v>3.1007894736842108</c:v>
                </c:pt>
                <c:pt idx="20">
                  <c:v>2.7505405405405408</c:v>
                </c:pt>
                <c:pt idx="21">
                  <c:v>2.6094871794871799</c:v>
                </c:pt>
                <c:pt idx="22">
                  <c:v>3.1351428571428577</c:v>
                </c:pt>
                <c:pt idx="23">
                  <c:v>2.7495918367346941</c:v>
                </c:pt>
                <c:pt idx="24">
                  <c:v>2.3469565217391306</c:v>
                </c:pt>
                <c:pt idx="25">
                  <c:v>2.4536363636363636</c:v>
                </c:pt>
                <c:pt idx="26">
                  <c:v>2.9009302325581396</c:v>
                </c:pt>
                <c:pt idx="27">
                  <c:v>3.4235897435897438</c:v>
                </c:pt>
                <c:pt idx="28">
                  <c:v>3.0880000000000001</c:v>
                </c:pt>
                <c:pt idx="29">
                  <c:v>3.2565853658536588</c:v>
                </c:pt>
                <c:pt idx="30">
                  <c:v>3.4235897435897438</c:v>
                </c:pt>
                <c:pt idx="31">
                  <c:v>3.7968571428571432</c:v>
                </c:pt>
                <c:pt idx="32">
                  <c:v>4.0711538461538463</c:v>
                </c:pt>
                <c:pt idx="33">
                  <c:v>3.4145161290322585</c:v>
                </c:pt>
                <c:pt idx="34">
                  <c:v>3.1132352941176471</c:v>
                </c:pt>
                <c:pt idx="35">
                  <c:v>3.2075757575757575</c:v>
                </c:pt>
                <c:pt idx="36">
                  <c:v>2.3605263157894738</c:v>
                </c:pt>
                <c:pt idx="37">
                  <c:v>3.0303030303030303</c:v>
                </c:pt>
                <c:pt idx="38">
                  <c:v>3.5714285714285716</c:v>
                </c:pt>
                <c:pt idx="39">
                  <c:v>3.7037037037037037</c:v>
                </c:pt>
                <c:pt idx="40">
                  <c:v>4.96</c:v>
                </c:pt>
                <c:pt idx="41">
                  <c:v>4.03125</c:v>
                </c:pt>
                <c:pt idx="42">
                  <c:v>4.4482758620689653</c:v>
                </c:pt>
                <c:pt idx="43">
                  <c:v>4.4482758620689653</c:v>
                </c:pt>
                <c:pt idx="44">
                  <c:v>5.1379310344827589</c:v>
                </c:pt>
                <c:pt idx="45">
                  <c:v>5.4347826086956523</c:v>
                </c:pt>
                <c:pt idx="46">
                  <c:v>5.2173913043478262</c:v>
                </c:pt>
                <c:pt idx="47">
                  <c:v>5.8888888888888893</c:v>
                </c:pt>
                <c:pt idx="48">
                  <c:v>8.4</c:v>
                </c:pt>
                <c:pt idx="49">
                  <c:v>9.6923076923076916</c:v>
                </c:pt>
                <c:pt idx="50">
                  <c:v>7</c:v>
                </c:pt>
                <c:pt idx="51">
                  <c:v>7.74</c:v>
                </c:pt>
                <c:pt idx="52">
                  <c:v>6.1946153846153846</c:v>
                </c:pt>
                <c:pt idx="53">
                  <c:v>5.4253846153846155</c:v>
                </c:pt>
                <c:pt idx="54">
                  <c:v>6.7742105263157901</c:v>
                </c:pt>
                <c:pt idx="55">
                  <c:v>5.2055172413793107</c:v>
                </c:pt>
                <c:pt idx="56">
                  <c:v>6.4785714285714295</c:v>
                </c:pt>
                <c:pt idx="57">
                  <c:v>5.8740740740740751</c:v>
                </c:pt>
                <c:pt idx="58">
                  <c:v>5.0745714285714287</c:v>
                </c:pt>
                <c:pt idx="59">
                  <c:v>8.3977272727272734</c:v>
                </c:pt>
                <c:pt idx="60">
                  <c:v>6.3057692307692292</c:v>
                </c:pt>
                <c:pt idx="61">
                  <c:v>8.5323809523809508</c:v>
                </c:pt>
                <c:pt idx="62">
                  <c:v>8.8683333333333323</c:v>
                </c:pt>
                <c:pt idx="63">
                  <c:v>7.7914285714285718</c:v>
                </c:pt>
                <c:pt idx="64">
                  <c:v>7.3404347826086953</c:v>
                </c:pt>
                <c:pt idx="65">
                  <c:v>7.1817391304347833</c:v>
                </c:pt>
                <c:pt idx="66">
                  <c:v>6.536363636363637</c:v>
                </c:pt>
                <c:pt idx="67">
                  <c:v>7.7547368421052632</c:v>
                </c:pt>
                <c:pt idx="68">
                  <c:v>9.5646153846153847</c:v>
                </c:pt>
                <c:pt idx="69">
                  <c:v>19.113333333333333</c:v>
                </c:pt>
                <c:pt idx="70">
                  <c:v>38.96</c:v>
                </c:pt>
                <c:pt idx="71">
                  <c:v>34.22</c:v>
                </c:pt>
                <c:pt idx="72">
                  <c:v>22.861666666666668</c:v>
                </c:pt>
                <c:pt idx="73">
                  <c:v>15.89625</c:v>
                </c:pt>
                <c:pt idx="74">
                  <c:v>12.439090909090908</c:v>
                </c:pt>
                <c:pt idx="75">
                  <c:v>11.402499999999998</c:v>
                </c:pt>
                <c:pt idx="76">
                  <c:v>8.3450000000000006</c:v>
                </c:pt>
                <c:pt idx="77">
                  <c:v>7.333333333333333</c:v>
                </c:pt>
                <c:pt idx="78">
                  <c:v>10.258571428571429</c:v>
                </c:pt>
                <c:pt idx="79">
                  <c:v>8.2413333333333334</c:v>
                </c:pt>
                <c:pt idx="80">
                  <c:v>7.2717647058823536</c:v>
                </c:pt>
                <c:pt idx="81">
                  <c:v>7.2717647058823536</c:v>
                </c:pt>
                <c:pt idx="82">
                  <c:v>6.8677777777777784</c:v>
                </c:pt>
                <c:pt idx="83">
                  <c:v>4.3478260869565215</c:v>
                </c:pt>
                <c:pt idx="84">
                  <c:v>3.4482758620689653</c:v>
                </c:pt>
                <c:pt idx="85">
                  <c:v>2.7777777777777777</c:v>
                </c:pt>
                <c:pt idx="86">
                  <c:v>2.9411764705882355</c:v>
                </c:pt>
                <c:pt idx="87">
                  <c:v>2.9411764705882355</c:v>
                </c:pt>
                <c:pt idx="88">
                  <c:v>4</c:v>
                </c:pt>
                <c:pt idx="89">
                  <c:v>5</c:v>
                </c:pt>
                <c:pt idx="90">
                  <c:v>3.7037037037037037</c:v>
                </c:pt>
                <c:pt idx="91">
                  <c:v>4.3478260869565215</c:v>
                </c:pt>
                <c:pt idx="92">
                  <c:v>3.7037037037037037</c:v>
                </c:pt>
                <c:pt idx="93">
                  <c:v>3.5714285714285716</c:v>
                </c:pt>
                <c:pt idx="94">
                  <c:v>4.5454545454545459</c:v>
                </c:pt>
                <c:pt idx="95">
                  <c:v>4.7619047619047619</c:v>
                </c:pt>
                <c:pt idx="96">
                  <c:v>5.5555555555555554</c:v>
                </c:pt>
                <c:pt idx="97">
                  <c:v>5.2631578947368425</c:v>
                </c:pt>
                <c:pt idx="98">
                  <c:v>4.7619047619047619</c:v>
                </c:pt>
                <c:pt idx="99">
                  <c:v>4.5454545454545459</c:v>
                </c:pt>
                <c:pt idx="100">
                  <c:v>4.7619047619047619</c:v>
                </c:pt>
                <c:pt idx="101">
                  <c:v>6.3688888888888888</c:v>
                </c:pt>
                <c:pt idx="102">
                  <c:v>4.0942857142857143</c:v>
                </c:pt>
                <c:pt idx="103">
                  <c:v>4.6339285714285712</c:v>
                </c:pt>
                <c:pt idx="104">
                  <c:v>3.8161764705882355</c:v>
                </c:pt>
                <c:pt idx="105">
                  <c:v>3.9318181818181817</c:v>
                </c:pt>
                <c:pt idx="106">
                  <c:v>5.2322727272727274</c:v>
                </c:pt>
                <c:pt idx="107">
                  <c:v>5.2322727272727274</c:v>
                </c:pt>
                <c:pt idx="108">
                  <c:v>6.666666666666667</c:v>
                </c:pt>
                <c:pt idx="109">
                  <c:v>5.2631578947368425</c:v>
                </c:pt>
                <c:pt idx="110">
                  <c:v>5</c:v>
                </c:pt>
                <c:pt idx="111">
                  <c:v>5</c:v>
                </c:pt>
                <c:pt idx="112">
                  <c:v>5.2631578947368425</c:v>
                </c:pt>
                <c:pt idx="113">
                  <c:v>6.666666666666667</c:v>
                </c:pt>
                <c:pt idx="114">
                  <c:v>9.0909090909090917</c:v>
                </c:pt>
                <c:pt idx="115">
                  <c:v>12.688750000000001</c:v>
                </c:pt>
                <c:pt idx="116">
                  <c:v>8.4591666666666665</c:v>
                </c:pt>
                <c:pt idx="117">
                  <c:v>6.3443750000000003</c:v>
                </c:pt>
                <c:pt idx="118">
                  <c:v>6.3443750000000003</c:v>
                </c:pt>
                <c:pt idx="119">
                  <c:v>3.0760606060606062</c:v>
                </c:pt>
                <c:pt idx="120">
                  <c:v>3.0303030303030303</c:v>
                </c:pt>
                <c:pt idx="121">
                  <c:v>2.8571428571428572</c:v>
                </c:pt>
                <c:pt idx="122">
                  <c:v>2.8571428571428572</c:v>
                </c:pt>
                <c:pt idx="123">
                  <c:v>4</c:v>
                </c:pt>
                <c:pt idx="124">
                  <c:v>3.125</c:v>
                </c:pt>
                <c:pt idx="125">
                  <c:v>3.8461538461538463</c:v>
                </c:pt>
                <c:pt idx="126">
                  <c:v>3.7037037037037037</c:v>
                </c:pt>
                <c:pt idx="127">
                  <c:v>4.166666666666667</c:v>
                </c:pt>
                <c:pt idx="128">
                  <c:v>7.1428571428571432</c:v>
                </c:pt>
                <c:pt idx="129">
                  <c:v>5.882352941176471</c:v>
                </c:pt>
                <c:pt idx="130">
                  <c:v>7.0463157894736836</c:v>
                </c:pt>
                <c:pt idx="131">
                  <c:v>4.6165517241379312</c:v>
                </c:pt>
                <c:pt idx="132">
                  <c:v>4.0569696969696967</c:v>
                </c:pt>
                <c:pt idx="133">
                  <c:v>4.4626666666666663</c:v>
                </c:pt>
                <c:pt idx="134">
                  <c:v>4.4626666666666663</c:v>
                </c:pt>
                <c:pt idx="135">
                  <c:v>6.25</c:v>
                </c:pt>
                <c:pt idx="136">
                  <c:v>6.25</c:v>
                </c:pt>
                <c:pt idx="137">
                  <c:v>7.3705555555555566</c:v>
                </c:pt>
                <c:pt idx="138">
                  <c:v>4.9137037037037041</c:v>
                </c:pt>
                <c:pt idx="139">
                  <c:v>4.2796774193548393</c:v>
                </c:pt>
                <c:pt idx="140">
                  <c:v>4.2796774193548393</c:v>
                </c:pt>
                <c:pt idx="141">
                  <c:v>4.1459375000000005</c:v>
                </c:pt>
                <c:pt idx="142">
                  <c:v>5.7284999999999995</c:v>
                </c:pt>
                <c:pt idx="143">
                  <c:v>4.5827999999999998</c:v>
                </c:pt>
                <c:pt idx="144">
                  <c:v>4.9813043478260868</c:v>
                </c:pt>
                <c:pt idx="145">
                  <c:v>5.2077272727272721</c:v>
                </c:pt>
                <c:pt idx="146">
                  <c:v>4.4065384615384611</c:v>
                </c:pt>
                <c:pt idx="147">
                  <c:v>4.9561904761904758</c:v>
                </c:pt>
                <c:pt idx="148">
                  <c:v>6.1862500000000002</c:v>
                </c:pt>
                <c:pt idx="149">
                  <c:v>4.2584</c:v>
                </c:pt>
                <c:pt idx="150">
                  <c:v>3.6710344827586203</c:v>
                </c:pt>
                <c:pt idx="151">
                  <c:v>3.3268749999999998</c:v>
                </c:pt>
                <c:pt idx="152">
                  <c:v>2.6040000000000001</c:v>
                </c:pt>
                <c:pt idx="153">
                  <c:v>3.3303333333333338</c:v>
                </c:pt>
                <c:pt idx="154">
                  <c:v>3.8208695652173916</c:v>
                </c:pt>
                <c:pt idx="155">
                  <c:v>3.6616666666666666</c:v>
                </c:pt>
                <c:pt idx="156">
                  <c:v>3.38</c:v>
                </c:pt>
                <c:pt idx="157">
                  <c:v>3.086153846153846</c:v>
                </c:pt>
                <c:pt idx="158">
                  <c:v>3.5725000000000002</c:v>
                </c:pt>
                <c:pt idx="159">
                  <c:v>3.4726923076923075</c:v>
                </c:pt>
                <c:pt idx="160">
                  <c:v>3.8207692307692303</c:v>
                </c:pt>
                <c:pt idx="161">
                  <c:v>3.0688235294117647</c:v>
                </c:pt>
                <c:pt idx="162">
                  <c:v>2.7549999999999999</c:v>
                </c:pt>
                <c:pt idx="163">
                  <c:v>3.3544117647058824</c:v>
                </c:pt>
                <c:pt idx="164">
                  <c:v>4.3865384615384615</c:v>
                </c:pt>
                <c:pt idx="165">
                  <c:v>3.28125</c:v>
                </c:pt>
                <c:pt idx="166">
                  <c:v>3.3264285714285715</c:v>
                </c:pt>
                <c:pt idx="167">
                  <c:v>2.7394117647058822</c:v>
                </c:pt>
                <c:pt idx="168">
                  <c:v>2.3882051282051284</c:v>
                </c:pt>
                <c:pt idx="169">
                  <c:v>3.2117241379310344</c:v>
                </c:pt>
                <c:pt idx="170">
                  <c:v>2.8224242424242423</c:v>
                </c:pt>
                <c:pt idx="171">
                  <c:v>4</c:v>
                </c:pt>
                <c:pt idx="172">
                  <c:v>4.166666666666667</c:v>
                </c:pt>
                <c:pt idx="173">
                  <c:v>4.7143478260869571</c:v>
                </c:pt>
                <c:pt idx="174">
                  <c:v>7.2993750000000004</c:v>
                </c:pt>
                <c:pt idx="175">
                  <c:v>8.3421428571428571</c:v>
                </c:pt>
                <c:pt idx="176">
                  <c:v>9.7324999999999999</c:v>
                </c:pt>
                <c:pt idx="177">
                  <c:v>10.617272727272727</c:v>
                </c:pt>
                <c:pt idx="178">
                  <c:v>8.8157142857142858</c:v>
                </c:pt>
                <c:pt idx="179">
                  <c:v>8.9435714285714294</c:v>
                </c:pt>
                <c:pt idx="180">
                  <c:v>8.3473333333333333</c:v>
                </c:pt>
                <c:pt idx="181">
                  <c:v>10.434166666666668</c:v>
                </c:pt>
                <c:pt idx="182">
                  <c:v>9.6315384615384616</c:v>
                </c:pt>
                <c:pt idx="183">
                  <c:v>9.4008333333333329</c:v>
                </c:pt>
                <c:pt idx="184">
                  <c:v>10.734444444444444</c:v>
                </c:pt>
                <c:pt idx="185">
                  <c:v>12.07625</c:v>
                </c:pt>
                <c:pt idx="186">
                  <c:v>12.07625</c:v>
                </c:pt>
                <c:pt idx="187">
                  <c:v>8.0508333333333333</c:v>
                </c:pt>
                <c:pt idx="188">
                  <c:v>7.8291666666666666</c:v>
                </c:pt>
                <c:pt idx="189">
                  <c:v>8.3333333333333339</c:v>
                </c:pt>
                <c:pt idx="190">
                  <c:v>9.0909090909090917</c:v>
                </c:pt>
                <c:pt idx="191">
                  <c:v>9.0909090909090917</c:v>
                </c:pt>
                <c:pt idx="192">
                  <c:v>8.3333333333333339</c:v>
                </c:pt>
                <c:pt idx="193">
                  <c:v>8.3333333333333339</c:v>
                </c:pt>
                <c:pt idx="194">
                  <c:v>7.6923076923076925</c:v>
                </c:pt>
                <c:pt idx="195">
                  <c:v>7.6923076923076925</c:v>
                </c:pt>
                <c:pt idx="196">
                  <c:v>7.3018749999999999</c:v>
                </c:pt>
                <c:pt idx="197">
                  <c:v>4.1725000000000003</c:v>
                </c:pt>
                <c:pt idx="198">
                  <c:v>5.4060000000000006</c:v>
                </c:pt>
                <c:pt idx="199">
                  <c:v>5.4229166666666666</c:v>
                </c:pt>
                <c:pt idx="200">
                  <c:v>7.2305555555555561</c:v>
                </c:pt>
                <c:pt idx="201">
                  <c:v>8.5599999999999987</c:v>
                </c:pt>
                <c:pt idx="202">
                  <c:v>5.9919999999999991</c:v>
                </c:pt>
                <c:pt idx="203">
                  <c:v>4.8342857142857145</c:v>
                </c:pt>
                <c:pt idx="204">
                  <c:v>5.1509090909090904</c:v>
                </c:pt>
                <c:pt idx="205">
                  <c:v>7.9892857142857139</c:v>
                </c:pt>
                <c:pt idx="206">
                  <c:v>10.032999999999999</c:v>
                </c:pt>
                <c:pt idx="207">
                  <c:v>9.1209090909090911</c:v>
                </c:pt>
                <c:pt idx="208">
                  <c:v>7.5487500000000001</c:v>
                </c:pt>
                <c:pt idx="209">
                  <c:v>5.6989999999999998</c:v>
                </c:pt>
                <c:pt idx="210">
                  <c:v>5.7725</c:v>
                </c:pt>
                <c:pt idx="211">
                  <c:v>5.8131578947368423</c:v>
                </c:pt>
                <c:pt idx="212">
                  <c:v>6.9031250000000002</c:v>
                </c:pt>
                <c:pt idx="213">
                  <c:v>8.1818181818181817</c:v>
                </c:pt>
                <c:pt idx="214">
                  <c:v>6.9230769230769234</c:v>
                </c:pt>
                <c:pt idx="215">
                  <c:v>7.5</c:v>
                </c:pt>
                <c:pt idx="216">
                  <c:v>5.882352941176471</c:v>
                </c:pt>
                <c:pt idx="217">
                  <c:v>5.2631578947368425</c:v>
                </c:pt>
                <c:pt idx="218">
                  <c:v>5.2631578947368425</c:v>
                </c:pt>
                <c:pt idx="219">
                  <c:v>5.2631578947368425</c:v>
                </c:pt>
                <c:pt idx="220">
                  <c:v>6.25</c:v>
                </c:pt>
                <c:pt idx="221">
                  <c:v>6.6222222222222227</c:v>
                </c:pt>
                <c:pt idx="222">
                  <c:v>9.1240000000000006</c:v>
                </c:pt>
                <c:pt idx="223">
                  <c:v>6.2209090909090916</c:v>
                </c:pt>
                <c:pt idx="224">
                  <c:v>5.9504347826086965</c:v>
                </c:pt>
                <c:pt idx="225">
                  <c:v>6.2209090909090916</c:v>
                </c:pt>
                <c:pt idx="226">
                  <c:v>5.6028571428571423</c:v>
                </c:pt>
                <c:pt idx="227">
                  <c:v>6.3063157894736834</c:v>
                </c:pt>
                <c:pt idx="228">
                  <c:v>5.2095652173913036</c:v>
                </c:pt>
                <c:pt idx="229">
                  <c:v>4.1317241379310339</c:v>
                </c:pt>
                <c:pt idx="230">
                  <c:v>3.423428571428571</c:v>
                </c:pt>
                <c:pt idx="231">
                  <c:v>4.2931034482758621</c:v>
                </c:pt>
                <c:pt idx="232">
                  <c:v>3.6096551724137935</c:v>
                </c:pt>
                <c:pt idx="233">
                  <c:v>3.7385714285714289</c:v>
                </c:pt>
                <c:pt idx="234">
                  <c:v>3.7385714285714289</c:v>
                </c:pt>
                <c:pt idx="235">
                  <c:v>3.1721212121212123</c:v>
                </c:pt>
                <c:pt idx="236">
                  <c:v>3.8461538461538463</c:v>
                </c:pt>
                <c:pt idx="237">
                  <c:v>4.5454545454545459</c:v>
                </c:pt>
                <c:pt idx="238">
                  <c:v>4.7619047619047619</c:v>
                </c:pt>
                <c:pt idx="239">
                  <c:v>6.3812499999999996</c:v>
                </c:pt>
                <c:pt idx="240">
                  <c:v>5.8894736842105262</c:v>
                </c:pt>
                <c:pt idx="241">
                  <c:v>4.6625000000000005</c:v>
                </c:pt>
                <c:pt idx="242">
                  <c:v>5.0863636363636369</c:v>
                </c:pt>
                <c:pt idx="243">
                  <c:v>5.3760869565217391</c:v>
                </c:pt>
                <c:pt idx="244">
                  <c:v>6.4509999999999987</c:v>
                </c:pt>
                <c:pt idx="245">
                  <c:v>9.9350000000000005</c:v>
                </c:pt>
                <c:pt idx="246">
                  <c:v>9.9350000000000005</c:v>
                </c:pt>
                <c:pt idx="247">
                  <c:v>10.838181818181818</c:v>
                </c:pt>
                <c:pt idx="248">
                  <c:v>6.0852631578947367</c:v>
                </c:pt>
                <c:pt idx="249">
                  <c:v>4.7021739130434783</c:v>
                </c:pt>
                <c:pt idx="250">
                  <c:v>3.605</c:v>
                </c:pt>
                <c:pt idx="251">
                  <c:v>3.0041666666666669</c:v>
                </c:pt>
                <c:pt idx="252">
                  <c:v>4.0055555555555555</c:v>
                </c:pt>
                <c:pt idx="253">
                  <c:v>3.4482758620689653</c:v>
                </c:pt>
                <c:pt idx="254">
                  <c:v>4</c:v>
                </c:pt>
                <c:pt idx="255">
                  <c:v>4</c:v>
                </c:pt>
                <c:pt idx="256">
                  <c:v>3.4482758620689653</c:v>
                </c:pt>
                <c:pt idx="257">
                  <c:v>4.508</c:v>
                </c:pt>
                <c:pt idx="258">
                  <c:v>6.9666666666666668</c:v>
                </c:pt>
                <c:pt idx="259">
                  <c:v>12.972727272727271</c:v>
                </c:pt>
                <c:pt idx="260">
                  <c:v>26.666666666666668</c:v>
                </c:pt>
                <c:pt idx="261">
                  <c:v>58.506666666666668</c:v>
                </c:pt>
                <c:pt idx="262">
                  <c:v>16.282</c:v>
                </c:pt>
                <c:pt idx="263">
                  <c:v>12.51</c:v>
                </c:pt>
                <c:pt idx="264">
                  <c:v>7.8129411764705878</c:v>
                </c:pt>
                <c:pt idx="265">
                  <c:v>5.250909090909091</c:v>
                </c:pt>
                <c:pt idx="266">
                  <c:v>4.7619047619047619</c:v>
                </c:pt>
                <c:pt idx="267">
                  <c:v>4.166666666666667</c:v>
                </c:pt>
                <c:pt idx="268">
                  <c:v>4.7619047619047619</c:v>
                </c:pt>
                <c:pt idx="269">
                  <c:v>4.166666666666667</c:v>
                </c:pt>
                <c:pt idx="270">
                  <c:v>5.4022727272727273</c:v>
                </c:pt>
                <c:pt idx="271">
                  <c:v>6.804736842105263</c:v>
                </c:pt>
                <c:pt idx="272">
                  <c:v>4.6174999999999997</c:v>
                </c:pt>
                <c:pt idx="273">
                  <c:v>6.9677272727272737</c:v>
                </c:pt>
                <c:pt idx="274">
                  <c:v>5.4746428571428583</c:v>
                </c:pt>
                <c:pt idx="275">
                  <c:v>4.3367741935483872</c:v>
                </c:pt>
                <c:pt idx="276">
                  <c:v>6.5065</c:v>
                </c:pt>
                <c:pt idx="277">
                  <c:v>7.2294444444444439</c:v>
                </c:pt>
                <c:pt idx="278">
                  <c:v>10.613</c:v>
                </c:pt>
                <c:pt idx="279">
                  <c:v>6.6331249999999997</c:v>
                </c:pt>
                <c:pt idx="280">
                  <c:v>2.9480555555555554</c:v>
                </c:pt>
                <c:pt idx="281">
                  <c:v>2</c:v>
                </c:pt>
                <c:pt idx="282">
                  <c:v>1.8181818181818181</c:v>
                </c:pt>
                <c:pt idx="283">
                  <c:v>1.7241379310344827</c:v>
                </c:pt>
                <c:pt idx="284">
                  <c:v>2.3809523809523809</c:v>
                </c:pt>
                <c:pt idx="285">
                  <c:v>3.7565517241379309</c:v>
                </c:pt>
                <c:pt idx="286">
                  <c:v>4.7245454545454546</c:v>
                </c:pt>
                <c:pt idx="287">
                  <c:v>6.1141176470588237</c:v>
                </c:pt>
                <c:pt idx="288">
                  <c:v>6.1141176470588237</c:v>
                </c:pt>
                <c:pt idx="289">
                  <c:v>4.7245454545454546</c:v>
                </c:pt>
                <c:pt idx="290">
                  <c:v>3.1666666666666665</c:v>
                </c:pt>
                <c:pt idx="291">
                  <c:v>3.225806451612903</c:v>
                </c:pt>
                <c:pt idx="292">
                  <c:v>3.0303030303030303</c:v>
                </c:pt>
              </c:numCache>
            </c:numRef>
          </c:yVal>
          <c:smooth val="1"/>
        </c:ser>
        <c:axId val="57870976"/>
        <c:axId val="57880960"/>
      </c:scatterChart>
      <c:valAx>
        <c:axId val="57870976"/>
        <c:scaling>
          <c:orientation val="minMax"/>
        </c:scaling>
        <c:axPos val="b"/>
        <c:numFmt formatCode="m/d/yyyy" sourceLinked="1"/>
        <c:tickLblPos val="nextTo"/>
        <c:crossAx val="57880960"/>
        <c:crosses val="autoZero"/>
        <c:crossBetween val="midCat"/>
      </c:valAx>
      <c:valAx>
        <c:axId val="57880960"/>
        <c:scaling>
          <c:orientation val="minMax"/>
        </c:scaling>
        <c:axPos val="l"/>
        <c:majorGridlines/>
        <c:numFmt formatCode="General" sourceLinked="1"/>
        <c:tickLblPos val="nextTo"/>
        <c:crossAx val="578709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689323137921274"/>
          <c:y val="0.55879779531729745"/>
          <c:w val="7.6114415179835734E-2"/>
          <c:h val="4.7368460133665406E-2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33866</xdr:colOff>
      <xdr:row>31</xdr:row>
      <xdr:rowOff>57605</xdr:rowOff>
    </xdr:from>
    <xdr:to>
      <xdr:col>30</xdr:col>
      <xdr:colOff>271388</xdr:colOff>
      <xdr:row>58</xdr:row>
      <xdr:rowOff>67131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52917</xdr:colOff>
      <xdr:row>58</xdr:row>
      <xdr:rowOff>181429</xdr:rowOff>
    </xdr:from>
    <xdr:to>
      <xdr:col>30</xdr:col>
      <xdr:colOff>302684</xdr:colOff>
      <xdr:row>85</xdr:row>
      <xdr:rowOff>454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62441</xdr:colOff>
      <xdr:row>85</xdr:row>
      <xdr:rowOff>57604</xdr:rowOff>
    </xdr:from>
    <xdr:to>
      <xdr:col>30</xdr:col>
      <xdr:colOff>280912</xdr:colOff>
      <xdr:row>111</xdr:row>
      <xdr:rowOff>29029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71967</xdr:colOff>
      <xdr:row>111</xdr:row>
      <xdr:rowOff>76655</xdr:rowOff>
    </xdr:from>
    <xdr:to>
      <xdr:col>30</xdr:col>
      <xdr:colOff>242813</xdr:colOff>
      <xdr:row>137</xdr:row>
      <xdr:rowOff>455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81491</xdr:colOff>
      <xdr:row>137</xdr:row>
      <xdr:rowOff>171905</xdr:rowOff>
    </xdr:from>
    <xdr:to>
      <xdr:col>30</xdr:col>
      <xdr:colOff>242812</xdr:colOff>
      <xdr:row>163</xdr:row>
      <xdr:rowOff>114755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76200</xdr:colOff>
      <xdr:row>0</xdr:row>
      <xdr:rowOff>161925</xdr:rowOff>
    </xdr:from>
    <xdr:to>
      <xdr:col>20</xdr:col>
      <xdr:colOff>190499</xdr:colOff>
      <xdr:row>15</xdr:row>
      <xdr:rowOff>179916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47624</xdr:colOff>
      <xdr:row>18</xdr:row>
      <xdr:rowOff>159809</xdr:rowOff>
    </xdr:from>
    <xdr:to>
      <xdr:col>17</xdr:col>
      <xdr:colOff>247650</xdr:colOff>
      <xdr:row>30</xdr:row>
      <xdr:rowOff>102660</xdr:rowOff>
    </xdr:to>
    <xdr:sp macro="" textlink="">
      <xdr:nvSpPr>
        <xdr:cNvPr id="34" name="Rounded Rectangle 33"/>
        <xdr:cNvSpPr/>
      </xdr:nvSpPr>
      <xdr:spPr>
        <a:xfrm>
          <a:off x="6260041" y="3588809"/>
          <a:ext cx="3681942" cy="2228851"/>
        </a:xfrm>
        <a:prstGeom prst="round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US" sz="1100" b="1">
              <a:solidFill>
                <a:schemeClr val="tx1"/>
              </a:solidFill>
            </a:rPr>
            <a:t>Service Dates</a:t>
          </a:r>
        </a:p>
        <a:p>
          <a:pPr algn="l"/>
          <a:r>
            <a:rPr lang="en-US" sz="1100">
              <a:solidFill>
                <a:schemeClr val="tx1"/>
              </a:solidFill>
            </a:rPr>
            <a:t>5/3/2006:</a:t>
          </a:r>
          <a:r>
            <a:rPr lang="en-US" sz="1100" baseline="0">
              <a:solidFill>
                <a:schemeClr val="tx1"/>
              </a:solidFill>
            </a:rPr>
            <a:t> Rotor Recondition</a:t>
          </a:r>
        </a:p>
        <a:p>
          <a:pPr algn="l"/>
          <a:r>
            <a:rPr lang="en-US" sz="1100" baseline="0">
              <a:solidFill>
                <a:schemeClr val="tx1"/>
              </a:solidFill>
            </a:rPr>
            <a:t>2/9/2007: New Front Tires + Alignment</a:t>
          </a:r>
        </a:p>
        <a:p>
          <a:pPr algn="l"/>
          <a:r>
            <a:rPr lang="en-US" sz="1100" baseline="0">
              <a:solidFill>
                <a:schemeClr val="tx1"/>
              </a:solidFill>
            </a:rPr>
            <a:t>4/30/2007: Oil Change</a:t>
          </a:r>
        </a:p>
        <a:p>
          <a:pPr algn="l"/>
          <a:r>
            <a:rPr lang="en-US" sz="1100" baseline="0">
              <a:solidFill>
                <a:schemeClr val="tx1"/>
              </a:solidFill>
            </a:rPr>
            <a:t>8/31/2007: Oil Change</a:t>
          </a:r>
        </a:p>
        <a:p>
          <a:pPr algn="l"/>
          <a:r>
            <a:rPr lang="en-US" sz="1100" baseline="0">
              <a:solidFill>
                <a:schemeClr val="tx1"/>
              </a:solidFill>
            </a:rPr>
            <a:t>1/3/2008: Oil Change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2/24/2009: Oil Change</a:t>
          </a:r>
          <a:endParaRPr lang="en-US" sz="1100">
            <a:solidFill>
              <a:schemeClr val="tx1"/>
            </a:solidFill>
          </a:endParaRPr>
        </a:p>
        <a:p>
          <a:pPr algn="l"/>
          <a:r>
            <a:rPr lang="en-US" sz="1100">
              <a:solidFill>
                <a:schemeClr val="tx1"/>
              </a:solidFill>
            </a:rPr>
            <a:t>2/26/2009: New Rotors,</a:t>
          </a:r>
          <a:r>
            <a:rPr lang="en-US" sz="1100" baseline="0">
              <a:solidFill>
                <a:schemeClr val="tx1"/>
              </a:solidFill>
            </a:rPr>
            <a:t> Pads, Calipers, LF Hub Bearing</a:t>
          </a:r>
        </a:p>
        <a:p>
          <a:pPr algn="l"/>
          <a:r>
            <a:rPr lang="en-US" sz="1100" baseline="0">
              <a:solidFill>
                <a:schemeClr val="tx1"/>
              </a:solidFill>
            </a:rPr>
            <a:t>7/8/2009: Oil Change</a:t>
          </a:r>
        </a:p>
        <a:p>
          <a:pPr algn="l"/>
          <a:r>
            <a:rPr lang="en-US" sz="1100" baseline="0">
              <a:solidFill>
                <a:schemeClr val="tx1"/>
              </a:solidFill>
            </a:rPr>
            <a:t>2/15/2010: Oil Change, New front tires</a:t>
          </a:r>
        </a:p>
        <a:p>
          <a:pPr algn="l"/>
          <a:r>
            <a:rPr lang="en-US" sz="1100" baseline="0">
              <a:solidFill>
                <a:schemeClr val="tx1"/>
              </a:solidFill>
            </a:rPr>
            <a:t>9/6/2010: Oil Change</a:t>
          </a:r>
        </a:p>
        <a:p>
          <a:pPr algn="l"/>
          <a:endParaRPr lang="en-US" sz="110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84667</xdr:colOff>
      <xdr:row>164</xdr:row>
      <xdr:rowOff>21167</xdr:rowOff>
    </xdr:from>
    <xdr:to>
      <xdr:col>29</xdr:col>
      <xdr:colOff>581025</xdr:colOff>
      <xdr:row>189</xdr:row>
      <xdr:rowOff>76200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85725</xdr:colOff>
      <xdr:row>189</xdr:row>
      <xdr:rowOff>142875</xdr:rowOff>
    </xdr:from>
    <xdr:to>
      <xdr:col>29</xdr:col>
      <xdr:colOff>552450</xdr:colOff>
      <xdr:row>215</xdr:row>
      <xdr:rowOff>142875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85724</xdr:colOff>
      <xdr:row>216</xdr:row>
      <xdr:rowOff>28574</xdr:rowOff>
    </xdr:from>
    <xdr:to>
      <xdr:col>29</xdr:col>
      <xdr:colOff>504824</xdr:colOff>
      <xdr:row>241</xdr:row>
      <xdr:rowOff>114300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0.29585</cdr:x>
      <cdr:y>0.20498</cdr:y>
    </cdr:from>
    <cdr:to>
      <cdr:x>0.38475</cdr:x>
      <cdr:y>0.30264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3709" y="999670"/>
          <a:ext cx="1028699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/>
            <a:t>Tourist Trap</a:t>
          </a:r>
          <a:r>
            <a:rPr lang="en-US" sz="1100" baseline="0"/>
            <a:t> in California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4"/>
  <sheetViews>
    <sheetView tabSelected="1" zoomScaleSheetLayoutView="90" workbookViewId="0">
      <selection activeCell="A295" sqref="A295"/>
    </sheetView>
  </sheetViews>
  <sheetFormatPr defaultRowHeight="15"/>
  <cols>
    <col min="1" max="1" width="11.7109375" style="1" customWidth="1"/>
    <col min="2" max="3" width="7.28515625" customWidth="1"/>
    <col min="4" max="4" width="5.7109375" customWidth="1"/>
    <col min="6" max="6" width="5.85546875" style="2" customWidth="1"/>
    <col min="7" max="7" width="13" style="2" customWidth="1"/>
    <col min="8" max="8" width="13.5703125" style="2" customWidth="1"/>
    <col min="9" max="9" width="8.5703125" style="2" customWidth="1"/>
    <col min="10" max="10" width="9.140625" style="2" customWidth="1"/>
    <col min="11" max="11" width="11.7109375" style="2" customWidth="1"/>
    <col min="12" max="12" width="2.85546875" customWidth="1"/>
    <col min="13" max="13" width="17.7109375" customWidth="1"/>
    <col min="14" max="14" width="8.140625" customWidth="1"/>
    <col min="15" max="15" width="8" customWidth="1"/>
  </cols>
  <sheetData>
    <row r="1" spans="1:15">
      <c r="A1" s="7" t="s">
        <v>0</v>
      </c>
      <c r="B1" s="5" t="s">
        <v>1</v>
      </c>
      <c r="C1" s="5" t="s">
        <v>2</v>
      </c>
      <c r="D1" s="5" t="s">
        <v>3</v>
      </c>
      <c r="E1" s="5" t="s">
        <v>15</v>
      </c>
      <c r="F1" s="5" t="s">
        <v>4</v>
      </c>
      <c r="G1" s="5" t="s">
        <v>12</v>
      </c>
      <c r="H1" s="5" t="s">
        <v>14</v>
      </c>
      <c r="I1" s="5" t="s">
        <v>5</v>
      </c>
      <c r="J1" s="5" t="s">
        <v>23</v>
      </c>
      <c r="K1" s="5" t="s">
        <v>38</v>
      </c>
    </row>
    <row r="2" spans="1:15">
      <c r="A2" s="1">
        <v>38796</v>
      </c>
      <c r="B2">
        <v>29142</v>
      </c>
      <c r="C2" s="3">
        <v>2</v>
      </c>
      <c r="D2">
        <v>5</v>
      </c>
      <c r="F2" s="2">
        <v>0</v>
      </c>
      <c r="G2" s="2">
        <v>0</v>
      </c>
      <c r="H2" s="2">
        <v>0</v>
      </c>
      <c r="I2" s="2">
        <f>(D2/C2)</f>
        <v>2.5</v>
      </c>
      <c r="J2" s="2">
        <v>0</v>
      </c>
      <c r="K2" s="2">
        <v>0</v>
      </c>
      <c r="M2" s="5" t="s">
        <v>16</v>
      </c>
      <c r="N2" s="2">
        <f>MAX(Milage)-MIN(Milage)</f>
        <v>50968</v>
      </c>
      <c r="O2" s="2" t="s">
        <v>20</v>
      </c>
    </row>
    <row r="3" spans="1:15">
      <c r="A3" s="1">
        <v>38799</v>
      </c>
      <c r="B3" s="3">
        <v>29300</v>
      </c>
      <c r="C3" s="3">
        <v>4</v>
      </c>
      <c r="D3">
        <v>10</v>
      </c>
      <c r="F3" s="2">
        <f>(B3-B2)</f>
        <v>158</v>
      </c>
      <c r="G3" s="2">
        <v>0</v>
      </c>
      <c r="H3" s="2">
        <v>0</v>
      </c>
      <c r="I3" s="2">
        <f t="shared" ref="I3:I66" si="0">(D3/C3)</f>
        <v>2.5</v>
      </c>
      <c r="J3" s="2">
        <v>0</v>
      </c>
      <c r="K3" s="2">
        <v>0</v>
      </c>
      <c r="M3" s="5" t="s">
        <v>30</v>
      </c>
      <c r="N3" s="2">
        <f>MAX(Date)-MIN(Date)</f>
        <v>1762</v>
      </c>
      <c r="O3" s="2" t="s">
        <v>31</v>
      </c>
    </row>
    <row r="4" spans="1:15">
      <c r="A4" s="1">
        <v>38801</v>
      </c>
      <c r="B4" s="3">
        <v>29600</v>
      </c>
      <c r="C4">
        <v>8.6</v>
      </c>
      <c r="D4">
        <v>20</v>
      </c>
      <c r="F4" s="2">
        <f>(B4-B3)</f>
        <v>300</v>
      </c>
      <c r="G4" s="2">
        <f>(B4-B2)/(A4-A2)</f>
        <v>91.6</v>
      </c>
      <c r="H4" s="2">
        <v>0</v>
      </c>
      <c r="I4" s="2">
        <f t="shared" si="0"/>
        <v>2.3255813953488373</v>
      </c>
      <c r="J4" s="2">
        <v>0</v>
      </c>
      <c r="K4" s="2">
        <v>0</v>
      </c>
      <c r="M4" s="5"/>
      <c r="N4" s="2">
        <f>N3/365</f>
        <v>4.8273972602739725</v>
      </c>
      <c r="O4" s="2" t="s">
        <v>32</v>
      </c>
    </row>
    <row r="5" spans="1:15">
      <c r="A5" s="1">
        <v>38809</v>
      </c>
      <c r="B5">
        <v>29895</v>
      </c>
      <c r="C5">
        <v>3.57</v>
      </c>
      <c r="D5">
        <v>10</v>
      </c>
      <c r="F5" s="2">
        <f>(B5-B4)</f>
        <v>295</v>
      </c>
      <c r="G5" s="2">
        <f t="shared" ref="G5:G68" si="1">(B5-B3)/(A5-A3)</f>
        <v>59.5</v>
      </c>
      <c r="H5" s="2">
        <v>0</v>
      </c>
      <c r="I5" s="2">
        <f t="shared" si="0"/>
        <v>2.801120448179272</v>
      </c>
      <c r="J5" s="2">
        <v>0</v>
      </c>
      <c r="K5" s="2">
        <v>0</v>
      </c>
      <c r="M5" s="5" t="s">
        <v>33</v>
      </c>
      <c r="N5" s="2">
        <f>N2/N3</f>
        <v>28.926220204313282</v>
      </c>
      <c r="O5" s="2" t="s">
        <v>20</v>
      </c>
    </row>
    <row r="6" spans="1:15">
      <c r="A6" s="1">
        <v>38831</v>
      </c>
      <c r="B6">
        <v>29958</v>
      </c>
      <c r="C6" s="3">
        <v>3.57</v>
      </c>
      <c r="D6" s="3">
        <v>10</v>
      </c>
      <c r="E6" s="3"/>
      <c r="F6" s="2">
        <f t="shared" ref="F6:F67" si="2">(B6-B5)</f>
        <v>63</v>
      </c>
      <c r="G6" s="2">
        <f t="shared" si="1"/>
        <v>11.933333333333334</v>
      </c>
      <c r="H6" s="2">
        <v>0</v>
      </c>
      <c r="I6" s="2">
        <f t="shared" si="0"/>
        <v>2.801120448179272</v>
      </c>
      <c r="J6" s="2">
        <v>0</v>
      </c>
      <c r="K6" s="2">
        <f>(D2+D3+D4+D5+D6)/(A6-A2)</f>
        <v>1.5714285714285714</v>
      </c>
      <c r="M6" s="5" t="s">
        <v>34</v>
      </c>
      <c r="N6" s="2">
        <f>N2/N4</f>
        <v>10558.070374574347</v>
      </c>
      <c r="O6" s="2" t="s">
        <v>20</v>
      </c>
    </row>
    <row r="7" spans="1:15">
      <c r="A7" s="1">
        <v>38849</v>
      </c>
      <c r="B7">
        <v>30505</v>
      </c>
      <c r="C7">
        <v>15.03</v>
      </c>
      <c r="D7">
        <v>46.45</v>
      </c>
      <c r="F7" s="2">
        <f t="shared" si="2"/>
        <v>547</v>
      </c>
      <c r="G7" s="2">
        <f t="shared" si="1"/>
        <v>15.25</v>
      </c>
      <c r="H7" s="2">
        <v>0</v>
      </c>
      <c r="I7" s="2">
        <f t="shared" si="0"/>
        <v>3.0904856952761146</v>
      </c>
      <c r="J7" s="2">
        <v>0</v>
      </c>
      <c r="K7" s="2">
        <f t="shared" ref="K7:K70" si="3">(D3+D4+D5+D6+D7)/(A7-A3)</f>
        <v>1.929</v>
      </c>
      <c r="M7" s="5" t="s">
        <v>18</v>
      </c>
      <c r="N7" s="2">
        <f>SUM(Gallons)</f>
        <v>2329.2999999999997</v>
      </c>
      <c r="O7" s="2" t="s">
        <v>2</v>
      </c>
    </row>
    <row r="8" spans="1:15">
      <c r="A8" s="1">
        <v>38856</v>
      </c>
      <c r="B8">
        <v>30636</v>
      </c>
      <c r="C8">
        <v>6.38</v>
      </c>
      <c r="D8">
        <v>19</v>
      </c>
      <c r="F8" s="2">
        <f t="shared" si="2"/>
        <v>131</v>
      </c>
      <c r="G8" s="2">
        <f t="shared" si="1"/>
        <v>27.12</v>
      </c>
      <c r="H8" s="2">
        <v>0</v>
      </c>
      <c r="I8" s="2">
        <f t="shared" si="0"/>
        <v>2.9780564263322886</v>
      </c>
      <c r="J8" s="2">
        <v>0</v>
      </c>
      <c r="K8" s="2">
        <f t="shared" si="3"/>
        <v>1.9172727272727272</v>
      </c>
      <c r="M8" s="5" t="s">
        <v>22</v>
      </c>
      <c r="N8" s="2">
        <f>N2/N7</f>
        <v>21.881251878246687</v>
      </c>
      <c r="O8" s="2" t="s">
        <v>13</v>
      </c>
    </row>
    <row r="9" spans="1:15">
      <c r="A9" s="1">
        <v>38868</v>
      </c>
      <c r="B9">
        <v>30858</v>
      </c>
      <c r="C9">
        <v>6.67</v>
      </c>
      <c r="D9">
        <v>20</v>
      </c>
      <c r="F9" s="2">
        <f t="shared" si="2"/>
        <v>222</v>
      </c>
      <c r="G9" s="2">
        <f t="shared" si="1"/>
        <v>18.578947368421051</v>
      </c>
      <c r="H9" s="2">
        <v>0</v>
      </c>
      <c r="I9" s="2">
        <f t="shared" si="0"/>
        <v>2.9985007496251876</v>
      </c>
      <c r="J9" s="2">
        <v>0</v>
      </c>
      <c r="K9" s="2">
        <f t="shared" si="3"/>
        <v>1.7872881355932204</v>
      </c>
      <c r="M9" s="5" t="s">
        <v>35</v>
      </c>
      <c r="N9" s="2">
        <f>SUM(Cost)</f>
        <v>6734.6500000000005</v>
      </c>
      <c r="O9" s="2" t="s">
        <v>19</v>
      </c>
    </row>
    <row r="10" spans="1:15">
      <c r="A10" s="1">
        <v>38874</v>
      </c>
      <c r="B10">
        <v>30979</v>
      </c>
      <c r="C10">
        <v>13.34</v>
      </c>
      <c r="D10">
        <v>40</v>
      </c>
      <c r="F10" s="2">
        <f t="shared" si="2"/>
        <v>121</v>
      </c>
      <c r="G10" s="2">
        <f t="shared" si="1"/>
        <v>19.055555555555557</v>
      </c>
      <c r="H10" s="2">
        <v>0</v>
      </c>
      <c r="I10" s="2">
        <f t="shared" si="0"/>
        <v>2.9985007496251876</v>
      </c>
      <c r="J10" s="2">
        <v>0</v>
      </c>
      <c r="K10" s="2">
        <f t="shared" si="3"/>
        <v>3.15</v>
      </c>
      <c r="M10" s="5" t="s">
        <v>36</v>
      </c>
      <c r="N10" s="2">
        <f>N9/(N4*12)</f>
        <v>116.25743709799471</v>
      </c>
      <c r="O10" s="2" t="s">
        <v>19</v>
      </c>
    </row>
    <row r="11" spans="1:15">
      <c r="A11" s="1">
        <v>38881</v>
      </c>
      <c r="B11">
        <v>31136</v>
      </c>
      <c r="C11">
        <v>8.4700000000000006</v>
      </c>
      <c r="D11">
        <v>24.9</v>
      </c>
      <c r="F11" s="2">
        <f t="shared" si="2"/>
        <v>157</v>
      </c>
      <c r="G11" s="2">
        <f t="shared" si="1"/>
        <v>21.384615384615383</v>
      </c>
      <c r="H11" s="2">
        <f>(B11-B2)/(A11-A2)</f>
        <v>23.458823529411763</v>
      </c>
      <c r="I11" s="2">
        <f t="shared" si="0"/>
        <v>2.9397874852420305</v>
      </c>
      <c r="J11" s="2">
        <f>(B11-B2)/(C2+C3+C4+C5+C6+C7+C8+C9+C10+C11)</f>
        <v>27.837498254921123</v>
      </c>
      <c r="K11" s="2">
        <f t="shared" si="3"/>
        <v>4.6984374999999998</v>
      </c>
      <c r="M11" s="5" t="s">
        <v>17</v>
      </c>
      <c r="N11" s="2">
        <f>8.877*N7/1000</f>
        <v>20.677196099999996</v>
      </c>
      <c r="O11" s="2" t="s">
        <v>21</v>
      </c>
    </row>
    <row r="12" spans="1:15">
      <c r="A12" s="1">
        <v>38892</v>
      </c>
      <c r="B12">
        <v>31427</v>
      </c>
      <c r="C12">
        <v>15.18</v>
      </c>
      <c r="D12">
        <v>44.45</v>
      </c>
      <c r="F12" s="2">
        <f t="shared" si="2"/>
        <v>291</v>
      </c>
      <c r="G12" s="2">
        <f t="shared" si="1"/>
        <v>24.888888888888889</v>
      </c>
      <c r="H12" s="2">
        <f>(B12-B3)/(A12-A3)</f>
        <v>22.870967741935484</v>
      </c>
      <c r="I12" s="2">
        <f t="shared" si="0"/>
        <v>2.9281949934123848</v>
      </c>
      <c r="J12" s="2">
        <f t="shared" ref="J12:J75" si="4">(B12-B3)/(C3+C4+C5+C6+C7+C8+C9+C10+C11+C12)</f>
        <v>25.07958967102936</v>
      </c>
      <c r="K12" s="2">
        <f t="shared" si="3"/>
        <v>4.1208333333333336</v>
      </c>
      <c r="M12" s="5" t="s">
        <v>37</v>
      </c>
      <c r="N12" s="2">
        <f>N11/N4</f>
        <v>4.2833011217366623</v>
      </c>
      <c r="O12" s="2" t="s">
        <v>21</v>
      </c>
    </row>
    <row r="13" spans="1:15">
      <c r="A13" s="1">
        <v>38906</v>
      </c>
      <c r="B13">
        <v>31661</v>
      </c>
      <c r="C13" s="3">
        <v>6.94</v>
      </c>
      <c r="D13" s="3">
        <v>20</v>
      </c>
      <c r="E13" s="3"/>
      <c r="F13" s="2">
        <f t="shared" si="2"/>
        <v>234</v>
      </c>
      <c r="G13" s="2">
        <f t="shared" si="1"/>
        <v>21</v>
      </c>
      <c r="H13" s="2">
        <f t="shared" ref="H13:H75" si="5">(B13-B4)/(A13-A4)</f>
        <v>19.62857142857143</v>
      </c>
      <c r="I13" s="2">
        <f t="shared" si="0"/>
        <v>2.8818443804034581</v>
      </c>
      <c r="J13" s="2">
        <f t="shared" si="4"/>
        <v>23.487179487179485</v>
      </c>
      <c r="K13" s="2">
        <f t="shared" si="3"/>
        <v>3.9302631578947373</v>
      </c>
      <c r="M13" s="5" t="s">
        <v>24</v>
      </c>
      <c r="N13" s="2">
        <f>COUNTIF(E:E,"Chevron")</f>
        <v>127</v>
      </c>
    </row>
    <row r="14" spans="1:15">
      <c r="A14" s="1">
        <v>38919</v>
      </c>
      <c r="B14">
        <v>31859</v>
      </c>
      <c r="C14">
        <v>6.94</v>
      </c>
      <c r="D14">
        <v>20</v>
      </c>
      <c r="F14" s="2">
        <f t="shared" si="2"/>
        <v>198</v>
      </c>
      <c r="G14" s="2">
        <f t="shared" si="1"/>
        <v>16</v>
      </c>
      <c r="H14" s="2">
        <f t="shared" si="5"/>
        <v>17.854545454545455</v>
      </c>
      <c r="I14" s="2">
        <f t="shared" si="0"/>
        <v>2.8818443804034581</v>
      </c>
      <c r="J14" s="2">
        <f t="shared" si="4"/>
        <v>22.813334882100126</v>
      </c>
      <c r="K14" s="2">
        <f t="shared" si="3"/>
        <v>3.3188888888888894</v>
      </c>
      <c r="M14" s="5" t="s">
        <v>29</v>
      </c>
      <c r="N14" s="2">
        <f>COUNTIF(E:E,"Bio")</f>
        <v>44</v>
      </c>
    </row>
    <row r="15" spans="1:15">
      <c r="A15" s="1">
        <v>38925</v>
      </c>
      <c r="B15">
        <v>31992</v>
      </c>
      <c r="C15">
        <v>12.63</v>
      </c>
      <c r="D15">
        <v>37.5</v>
      </c>
      <c r="F15" s="2">
        <f t="shared" si="2"/>
        <v>133</v>
      </c>
      <c r="G15" s="2">
        <f t="shared" si="1"/>
        <v>17.421052631578949</v>
      </c>
      <c r="H15" s="2">
        <f t="shared" si="5"/>
        <v>21.638297872340427</v>
      </c>
      <c r="I15" s="2">
        <f t="shared" si="0"/>
        <v>2.9691211401425175</v>
      </c>
      <c r="J15" s="2">
        <f t="shared" si="4"/>
        <v>21.376773515501846</v>
      </c>
      <c r="K15" s="2">
        <f t="shared" si="3"/>
        <v>3.3374999999999999</v>
      </c>
      <c r="M15" s="6" t="s">
        <v>25</v>
      </c>
      <c r="N15" s="2">
        <f>COUNTIF(E:E,"A76")</f>
        <v>16</v>
      </c>
    </row>
    <row r="16" spans="1:15">
      <c r="A16" s="1">
        <v>38936</v>
      </c>
      <c r="B16">
        <v>32274</v>
      </c>
      <c r="C16">
        <v>6.94</v>
      </c>
      <c r="D16">
        <v>20</v>
      </c>
      <c r="F16" s="2">
        <f t="shared" si="2"/>
        <v>282</v>
      </c>
      <c r="G16" s="2">
        <f t="shared" si="1"/>
        <v>24.411764705882351</v>
      </c>
      <c r="H16" s="2">
        <f t="shared" si="5"/>
        <v>20.333333333333332</v>
      </c>
      <c r="I16" s="2">
        <f t="shared" si="0"/>
        <v>2.8818443804034581</v>
      </c>
      <c r="J16" s="2">
        <f t="shared" si="4"/>
        <v>17.955745026390584</v>
      </c>
      <c r="K16" s="2">
        <f t="shared" si="3"/>
        <v>3.2261363636363636</v>
      </c>
      <c r="M16" s="5" t="s">
        <v>26</v>
      </c>
      <c r="N16" s="2">
        <f>COUNTIF(E:E,"Shell")</f>
        <v>16</v>
      </c>
    </row>
    <row r="17" spans="1:14">
      <c r="A17" s="1">
        <v>38947</v>
      </c>
      <c r="B17">
        <v>32562</v>
      </c>
      <c r="C17">
        <v>12.28</v>
      </c>
      <c r="D17">
        <v>36.06</v>
      </c>
      <c r="F17" s="2">
        <f t="shared" si="2"/>
        <v>288</v>
      </c>
      <c r="G17" s="2">
        <f t="shared" si="1"/>
        <v>25.90909090909091</v>
      </c>
      <c r="H17" s="2">
        <f t="shared" si="5"/>
        <v>21.164835164835164</v>
      </c>
      <c r="I17" s="2">
        <f t="shared" si="0"/>
        <v>2.9364820846905539</v>
      </c>
      <c r="J17" s="2">
        <f t="shared" si="4"/>
        <v>20.110681841912918</v>
      </c>
      <c r="K17" s="2">
        <f t="shared" si="3"/>
        <v>3.2575609756097563</v>
      </c>
      <c r="M17" s="5" t="s">
        <v>27</v>
      </c>
      <c r="N17" s="2">
        <f>COUNTIF(E:E,"Z-Arco")</f>
        <v>2</v>
      </c>
    </row>
    <row r="18" spans="1:14">
      <c r="A18" s="1">
        <v>38961</v>
      </c>
      <c r="B18">
        <v>32791</v>
      </c>
      <c r="C18">
        <v>7.25</v>
      </c>
      <c r="D18">
        <v>20</v>
      </c>
      <c r="F18" s="2">
        <f t="shared" si="2"/>
        <v>229</v>
      </c>
      <c r="G18" s="2">
        <f t="shared" si="1"/>
        <v>20.68</v>
      </c>
      <c r="H18" s="2">
        <f t="shared" si="5"/>
        <v>20.78494623655914</v>
      </c>
      <c r="I18" s="2">
        <f t="shared" si="0"/>
        <v>2.7586206896551726</v>
      </c>
      <c r="J18" s="2">
        <f t="shared" si="4"/>
        <v>20.002069536423843</v>
      </c>
      <c r="K18" s="2">
        <f t="shared" si="3"/>
        <v>3.18</v>
      </c>
      <c r="M18" s="5" t="s">
        <v>28</v>
      </c>
      <c r="N18" s="2">
        <f>COUNTIF(E:E,"Y-Safeway")</f>
        <v>2</v>
      </c>
    </row>
    <row r="19" spans="1:14">
      <c r="A19" s="1">
        <v>38967</v>
      </c>
      <c r="B19">
        <v>32882</v>
      </c>
      <c r="C19">
        <v>7.25</v>
      </c>
      <c r="D19">
        <v>20</v>
      </c>
      <c r="F19" s="2">
        <f t="shared" si="2"/>
        <v>91</v>
      </c>
      <c r="G19" s="2">
        <f t="shared" si="1"/>
        <v>16</v>
      </c>
      <c r="H19" s="2">
        <f t="shared" si="5"/>
        <v>20.462365591397848</v>
      </c>
      <c r="I19" s="2">
        <f t="shared" si="0"/>
        <v>2.7586206896551726</v>
      </c>
      <c r="J19" s="2">
        <f t="shared" si="4"/>
        <v>19.574161695124459</v>
      </c>
      <c r="K19" s="2">
        <f t="shared" si="3"/>
        <v>3.18</v>
      </c>
    </row>
    <row r="20" spans="1:14">
      <c r="A20" s="1">
        <v>38982</v>
      </c>
      <c r="B20">
        <v>33194</v>
      </c>
      <c r="C20">
        <v>1.97</v>
      </c>
      <c r="D20">
        <v>5</v>
      </c>
      <c r="F20" s="2">
        <f t="shared" si="2"/>
        <v>312</v>
      </c>
      <c r="G20" s="2">
        <f t="shared" si="1"/>
        <v>19.19047619047619</v>
      </c>
      <c r="H20" s="2">
        <f t="shared" si="5"/>
        <v>20.376237623762375</v>
      </c>
      <c r="I20" s="2">
        <f t="shared" si="0"/>
        <v>2.5380710659898478</v>
      </c>
      <c r="J20" s="2">
        <f t="shared" si="4"/>
        <v>23.972044263249856</v>
      </c>
      <c r="K20" s="2">
        <f t="shared" si="3"/>
        <v>2.1969565217391307</v>
      </c>
    </row>
    <row r="21" spans="1:14">
      <c r="A21" s="1">
        <v>38985</v>
      </c>
      <c r="B21">
        <v>33208</v>
      </c>
      <c r="C21">
        <v>14.83</v>
      </c>
      <c r="D21">
        <v>36.770000000000003</v>
      </c>
      <c r="F21" s="2">
        <f t="shared" si="2"/>
        <v>14</v>
      </c>
      <c r="G21" s="2">
        <f t="shared" si="1"/>
        <v>18.111111111111111</v>
      </c>
      <c r="H21" s="2">
        <f t="shared" si="5"/>
        <v>19.150537634408604</v>
      </c>
      <c r="I21" s="2">
        <f t="shared" si="0"/>
        <v>2.4794335805799057</v>
      </c>
      <c r="J21" s="2">
        <f t="shared" si="4"/>
        <v>19.314607960091099</v>
      </c>
      <c r="K21" s="2">
        <f t="shared" si="3"/>
        <v>3.1007894736842108</v>
      </c>
    </row>
    <row r="22" spans="1:14">
      <c r="A22" s="1">
        <v>38998</v>
      </c>
      <c r="B22">
        <v>33465</v>
      </c>
      <c r="C22">
        <v>8.1999999999999993</v>
      </c>
      <c r="D22">
        <v>20</v>
      </c>
      <c r="F22" s="2">
        <f t="shared" si="2"/>
        <v>257</v>
      </c>
      <c r="G22" s="2">
        <f t="shared" si="1"/>
        <v>16.9375</v>
      </c>
      <c r="H22" s="2">
        <f t="shared" si="5"/>
        <v>19.608695652173914</v>
      </c>
      <c r="I22" s="2">
        <f t="shared" si="0"/>
        <v>2.4390243902439028</v>
      </c>
      <c r="J22" s="2">
        <f t="shared" si="4"/>
        <v>21.166256013140913</v>
      </c>
      <c r="K22" s="2">
        <f t="shared" si="3"/>
        <v>2.7505405405405408</v>
      </c>
    </row>
    <row r="23" spans="1:14">
      <c r="A23" s="1">
        <v>39006</v>
      </c>
      <c r="B23">
        <v>33617</v>
      </c>
      <c r="C23">
        <v>8.6</v>
      </c>
      <c r="D23">
        <v>20</v>
      </c>
      <c r="F23" s="2">
        <f t="shared" si="2"/>
        <v>152</v>
      </c>
      <c r="G23" s="2">
        <f t="shared" si="1"/>
        <v>19.476190476190474</v>
      </c>
      <c r="H23" s="2">
        <f t="shared" si="5"/>
        <v>20.206896551724139</v>
      </c>
      <c r="I23" s="2">
        <f t="shared" si="0"/>
        <v>2.3255813953488373</v>
      </c>
      <c r="J23" s="2">
        <f t="shared" si="4"/>
        <v>20.232477845551848</v>
      </c>
      <c r="K23" s="2">
        <f t="shared" si="3"/>
        <v>2.6094871794871799</v>
      </c>
    </row>
    <row r="24" spans="1:14">
      <c r="A24" s="1">
        <v>39017</v>
      </c>
      <c r="B24">
        <v>33739</v>
      </c>
      <c r="C24">
        <v>12.7</v>
      </c>
      <c r="D24">
        <v>27.96</v>
      </c>
      <c r="F24" s="2">
        <f t="shared" si="2"/>
        <v>122</v>
      </c>
      <c r="G24" s="2">
        <f t="shared" si="1"/>
        <v>14.421052631578947</v>
      </c>
      <c r="H24" s="2">
        <f t="shared" si="5"/>
        <v>18.989130434782609</v>
      </c>
      <c r="I24" s="2">
        <f t="shared" si="0"/>
        <v>2.2015748031496063</v>
      </c>
      <c r="J24" s="2">
        <f t="shared" si="4"/>
        <v>18.85590933621155</v>
      </c>
      <c r="K24" s="2">
        <f t="shared" si="3"/>
        <v>3.1351428571428577</v>
      </c>
    </row>
    <row r="25" spans="1:14">
      <c r="A25" s="1">
        <v>39034</v>
      </c>
      <c r="B25">
        <v>33988</v>
      </c>
      <c r="C25">
        <v>13</v>
      </c>
      <c r="D25">
        <v>30</v>
      </c>
      <c r="F25" s="2">
        <f t="shared" si="2"/>
        <v>249</v>
      </c>
      <c r="G25" s="2">
        <f t="shared" si="1"/>
        <v>13.25</v>
      </c>
      <c r="H25" s="2">
        <f t="shared" si="5"/>
        <v>17.489795918367346</v>
      </c>
      <c r="I25" s="2">
        <f t="shared" si="0"/>
        <v>2.3076923076923075</v>
      </c>
      <c r="J25" s="2">
        <f t="shared" si="4"/>
        <v>18.42614491507203</v>
      </c>
      <c r="K25" s="2">
        <f t="shared" si="3"/>
        <v>2.7495918367346941</v>
      </c>
    </row>
    <row r="26" spans="1:14">
      <c r="A26" s="1">
        <v>39044</v>
      </c>
      <c r="B26">
        <v>34125</v>
      </c>
      <c r="C26">
        <v>3.95</v>
      </c>
      <c r="D26">
        <v>10</v>
      </c>
      <c r="F26" s="2">
        <f t="shared" si="2"/>
        <v>137</v>
      </c>
      <c r="G26" s="2">
        <f t="shared" si="1"/>
        <v>14.296296296296296</v>
      </c>
      <c r="H26" s="2">
        <f t="shared" si="5"/>
        <v>16.11340206185567</v>
      </c>
      <c r="I26" s="2">
        <f t="shared" si="0"/>
        <v>2.5316455696202529</v>
      </c>
      <c r="J26" s="2">
        <f t="shared" si="4"/>
        <v>17.360879706764411</v>
      </c>
      <c r="K26" s="2">
        <f t="shared" si="3"/>
        <v>2.3469565217391306</v>
      </c>
    </row>
    <row r="27" spans="1:14">
      <c r="A27" s="1">
        <v>39050</v>
      </c>
      <c r="B27">
        <v>34301</v>
      </c>
      <c r="C27">
        <v>7.94</v>
      </c>
      <c r="D27">
        <v>20</v>
      </c>
      <c r="F27" s="2">
        <f t="shared" si="2"/>
        <v>176</v>
      </c>
      <c r="G27" s="2">
        <f t="shared" si="1"/>
        <v>19.5625</v>
      </c>
      <c r="H27" s="2">
        <f t="shared" si="5"/>
        <v>16.966292134831459</v>
      </c>
      <c r="I27" s="2">
        <f t="shared" si="0"/>
        <v>2.5188916876574305</v>
      </c>
      <c r="J27" s="2">
        <f t="shared" si="4"/>
        <v>17.621659470183218</v>
      </c>
      <c r="K27" s="2">
        <f t="shared" si="3"/>
        <v>2.4536363636363636</v>
      </c>
    </row>
    <row r="28" spans="1:14">
      <c r="A28" s="1">
        <v>39060</v>
      </c>
      <c r="B28">
        <v>34436</v>
      </c>
      <c r="C28">
        <v>14.49</v>
      </c>
      <c r="D28">
        <v>36.78</v>
      </c>
      <c r="F28" s="2">
        <f t="shared" si="2"/>
        <v>135</v>
      </c>
      <c r="G28" s="2">
        <f t="shared" si="1"/>
        <v>19.4375</v>
      </c>
      <c r="H28" s="2">
        <f t="shared" si="5"/>
        <v>16.70967741935484</v>
      </c>
      <c r="I28" s="2">
        <f t="shared" si="0"/>
        <v>2.5383022774327122</v>
      </c>
      <c r="J28" s="2">
        <f t="shared" si="4"/>
        <v>16.722264069729906</v>
      </c>
      <c r="K28" s="2">
        <f t="shared" si="3"/>
        <v>2.9009302325581396</v>
      </c>
    </row>
    <row r="29" spans="1:14">
      <c r="A29" s="1">
        <v>39073</v>
      </c>
      <c r="B29">
        <v>34668</v>
      </c>
      <c r="C29">
        <v>14.24</v>
      </c>
      <c r="D29">
        <v>36.74</v>
      </c>
      <c r="F29" s="2">
        <f t="shared" si="2"/>
        <v>232</v>
      </c>
      <c r="G29" s="2">
        <f t="shared" si="1"/>
        <v>15.956521739130435</v>
      </c>
      <c r="H29" s="2">
        <f t="shared" si="5"/>
        <v>16.197802197802197</v>
      </c>
      <c r="I29" s="2">
        <f t="shared" si="0"/>
        <v>2.5800561797752808</v>
      </c>
      <c r="J29" s="2">
        <f t="shared" si="4"/>
        <v>14.751801441152924</v>
      </c>
      <c r="K29" s="2">
        <f t="shared" si="3"/>
        <v>3.4235897435897438</v>
      </c>
    </row>
    <row r="30" spans="1:14">
      <c r="A30" s="1">
        <v>39084</v>
      </c>
      <c r="B30">
        <v>34906</v>
      </c>
      <c r="C30">
        <v>7.69</v>
      </c>
      <c r="D30">
        <v>20</v>
      </c>
      <c r="F30" s="2">
        <f t="shared" si="2"/>
        <v>238</v>
      </c>
      <c r="G30" s="2">
        <f t="shared" si="1"/>
        <v>19.583333333333332</v>
      </c>
      <c r="H30" s="2">
        <f t="shared" si="5"/>
        <v>17.151515151515152</v>
      </c>
      <c r="I30" s="2">
        <f t="shared" si="0"/>
        <v>2.6007802340702209</v>
      </c>
      <c r="J30" s="2">
        <f t="shared" si="4"/>
        <v>16.073457023854601</v>
      </c>
      <c r="K30" s="2">
        <f t="shared" si="3"/>
        <v>3.0880000000000001</v>
      </c>
    </row>
    <row r="31" spans="1:14">
      <c r="A31" s="1">
        <v>39091</v>
      </c>
      <c r="B31">
        <v>35045</v>
      </c>
      <c r="C31">
        <v>7.75</v>
      </c>
      <c r="D31">
        <v>20</v>
      </c>
      <c r="F31" s="2">
        <f t="shared" si="2"/>
        <v>139</v>
      </c>
      <c r="G31" s="2">
        <f t="shared" si="1"/>
        <v>20.944444444444443</v>
      </c>
      <c r="H31" s="2">
        <f t="shared" si="5"/>
        <v>16.989247311827956</v>
      </c>
      <c r="I31" s="2">
        <f t="shared" si="0"/>
        <v>2.5806451612903225</v>
      </c>
      <c r="J31" s="2">
        <f t="shared" si="4"/>
        <v>16.030844155844157</v>
      </c>
      <c r="K31" s="2">
        <f t="shared" si="3"/>
        <v>3.2565853658536588</v>
      </c>
    </row>
    <row r="32" spans="1:14">
      <c r="A32" s="1">
        <v>39099</v>
      </c>
      <c r="B32">
        <v>35202</v>
      </c>
      <c r="C32">
        <v>8.1300000000000008</v>
      </c>
      <c r="D32">
        <v>20</v>
      </c>
      <c r="F32" s="2">
        <f t="shared" si="2"/>
        <v>157</v>
      </c>
      <c r="G32" s="2">
        <f t="shared" si="1"/>
        <v>19.733333333333334</v>
      </c>
      <c r="H32" s="2">
        <f t="shared" si="5"/>
        <v>17.043010752688172</v>
      </c>
      <c r="I32" s="2">
        <f t="shared" si="0"/>
        <v>2.460024600246002</v>
      </c>
      <c r="J32" s="2">
        <f t="shared" si="4"/>
        <v>16.093004365925477</v>
      </c>
      <c r="K32" s="2">
        <f t="shared" si="3"/>
        <v>3.4235897435897438</v>
      </c>
    </row>
    <row r="33" spans="1:11">
      <c r="A33" s="1">
        <v>39108</v>
      </c>
      <c r="B33">
        <v>35310</v>
      </c>
      <c r="C33">
        <v>14.47</v>
      </c>
      <c r="D33">
        <v>36.15</v>
      </c>
      <c r="F33" s="2">
        <f t="shared" si="2"/>
        <v>108</v>
      </c>
      <c r="G33" s="2">
        <f t="shared" si="1"/>
        <v>15.588235294117647</v>
      </c>
      <c r="H33" s="2">
        <f t="shared" si="5"/>
        <v>17.263736263736263</v>
      </c>
      <c r="I33" s="2">
        <f t="shared" si="0"/>
        <v>2.4982722874913614</v>
      </c>
      <c r="J33" s="2">
        <f t="shared" si="4"/>
        <v>15.053660406285935</v>
      </c>
      <c r="K33" s="2">
        <f t="shared" si="3"/>
        <v>3.7968571428571432</v>
      </c>
    </row>
    <row r="34" spans="1:11">
      <c r="A34" s="1">
        <v>39110</v>
      </c>
      <c r="B34">
        <v>35381</v>
      </c>
      <c r="C34">
        <v>4.26</v>
      </c>
      <c r="D34">
        <v>9.6999999999999993</v>
      </c>
      <c r="F34" s="2">
        <f t="shared" si="2"/>
        <v>71</v>
      </c>
      <c r="G34" s="2">
        <f t="shared" si="1"/>
        <v>16.272727272727273</v>
      </c>
      <c r="H34" s="2">
        <f t="shared" si="5"/>
        <v>18.328947368421051</v>
      </c>
      <c r="I34" s="2">
        <f t="shared" si="0"/>
        <v>2.276995305164319</v>
      </c>
      <c r="J34" s="2">
        <f t="shared" si="4"/>
        <v>14.522518765638031</v>
      </c>
      <c r="K34" s="2">
        <f t="shared" si="3"/>
        <v>4.0711538461538463</v>
      </c>
    </row>
    <row r="35" spans="1:11">
      <c r="A35" s="1">
        <v>39122</v>
      </c>
      <c r="B35">
        <v>35726</v>
      </c>
      <c r="C35">
        <v>9</v>
      </c>
      <c r="D35">
        <v>20</v>
      </c>
      <c r="F35" s="2">
        <f t="shared" si="2"/>
        <v>345</v>
      </c>
      <c r="G35" s="2">
        <f t="shared" si="1"/>
        <v>29.714285714285715</v>
      </c>
      <c r="H35" s="2">
        <f t="shared" si="5"/>
        <v>20.525641025641026</v>
      </c>
      <c r="I35" s="2">
        <f t="shared" si="0"/>
        <v>2.2222222222222223</v>
      </c>
      <c r="J35" s="2">
        <f t="shared" si="4"/>
        <v>17.417319408181026</v>
      </c>
      <c r="K35" s="2">
        <f t="shared" si="3"/>
        <v>3.4145161290322585</v>
      </c>
    </row>
    <row r="36" spans="1:11">
      <c r="A36" s="1">
        <v>39133</v>
      </c>
      <c r="B36">
        <v>35882</v>
      </c>
      <c r="C36">
        <v>8.1999999999999993</v>
      </c>
      <c r="D36">
        <v>20</v>
      </c>
      <c r="F36" s="2">
        <f t="shared" si="2"/>
        <v>156</v>
      </c>
      <c r="G36" s="2">
        <f t="shared" si="1"/>
        <v>21.782608695652176</v>
      </c>
      <c r="H36" s="2">
        <f t="shared" si="5"/>
        <v>19.048192771084338</v>
      </c>
      <c r="I36" s="2">
        <f t="shared" si="0"/>
        <v>2.4390243902439028</v>
      </c>
      <c r="J36" s="2">
        <f t="shared" si="4"/>
        <v>16.439638140792344</v>
      </c>
      <c r="K36" s="2">
        <f t="shared" si="3"/>
        <v>3.1132352941176471</v>
      </c>
    </row>
    <row r="37" spans="1:11">
      <c r="A37" s="1">
        <v>39141</v>
      </c>
      <c r="B37">
        <v>36031</v>
      </c>
      <c r="C37">
        <v>7.94</v>
      </c>
      <c r="D37">
        <v>20</v>
      </c>
      <c r="F37" s="2">
        <f t="shared" si="2"/>
        <v>149</v>
      </c>
      <c r="G37" s="2">
        <f t="shared" si="1"/>
        <v>16.05263157894737</v>
      </c>
      <c r="H37" s="2">
        <f t="shared" si="5"/>
        <v>19.691358024691358</v>
      </c>
      <c r="I37" s="2">
        <f t="shared" si="0"/>
        <v>2.5188916876574305</v>
      </c>
      <c r="J37" s="2">
        <f t="shared" si="4"/>
        <v>16.585213684101067</v>
      </c>
      <c r="K37" s="2">
        <f t="shared" si="3"/>
        <v>3.2075757575757575</v>
      </c>
    </row>
    <row r="38" spans="1:11">
      <c r="A38" s="1">
        <v>39148</v>
      </c>
      <c r="B38">
        <v>36183</v>
      </c>
      <c r="C38">
        <v>7.25</v>
      </c>
      <c r="D38">
        <v>20</v>
      </c>
      <c r="F38" s="2">
        <f t="shared" si="2"/>
        <v>152</v>
      </c>
      <c r="G38" s="2">
        <f t="shared" si="1"/>
        <v>20.066666666666666</v>
      </c>
      <c r="H38" s="2">
        <f t="shared" si="5"/>
        <v>20.2</v>
      </c>
      <c r="I38" s="2">
        <f t="shared" si="0"/>
        <v>2.7586206896551726</v>
      </c>
      <c r="J38" s="2">
        <f t="shared" si="4"/>
        <v>17.035870909704265</v>
      </c>
      <c r="K38" s="2">
        <f t="shared" si="3"/>
        <v>2.3605263157894738</v>
      </c>
    </row>
    <row r="39" spans="1:11">
      <c r="A39" s="1">
        <v>39155</v>
      </c>
      <c r="B39">
        <v>36325</v>
      </c>
      <c r="C39">
        <v>6.8</v>
      </c>
      <c r="D39">
        <v>20</v>
      </c>
      <c r="F39" s="2">
        <f t="shared" si="2"/>
        <v>142</v>
      </c>
      <c r="G39" s="2">
        <f t="shared" si="1"/>
        <v>21</v>
      </c>
      <c r="H39" s="2">
        <f t="shared" si="5"/>
        <v>19.985915492957748</v>
      </c>
      <c r="I39" s="2">
        <f t="shared" si="0"/>
        <v>2.9411764705882355</v>
      </c>
      <c r="J39" s="2">
        <f t="shared" si="4"/>
        <v>17.413179531230828</v>
      </c>
      <c r="K39" s="2">
        <f t="shared" si="3"/>
        <v>3.0303030303030303</v>
      </c>
    </row>
    <row r="40" spans="1:11">
      <c r="A40" s="1">
        <v>39161</v>
      </c>
      <c r="B40">
        <v>36466</v>
      </c>
      <c r="C40">
        <v>6.8</v>
      </c>
      <c r="D40">
        <v>20</v>
      </c>
      <c r="F40" s="2">
        <f t="shared" si="2"/>
        <v>141</v>
      </c>
      <c r="G40" s="2">
        <f t="shared" si="1"/>
        <v>21.76923076923077</v>
      </c>
      <c r="H40" s="2">
        <f t="shared" si="5"/>
        <v>20.3</v>
      </c>
      <c r="I40" s="2">
        <f t="shared" si="0"/>
        <v>2.9411764705882355</v>
      </c>
      <c r="J40" s="2">
        <f t="shared" si="4"/>
        <v>17.630272952853598</v>
      </c>
      <c r="K40" s="2">
        <f t="shared" si="3"/>
        <v>3.5714285714285716</v>
      </c>
    </row>
    <row r="41" spans="1:11">
      <c r="A41" s="1">
        <v>39168</v>
      </c>
      <c r="B41">
        <v>36601</v>
      </c>
      <c r="C41">
        <v>6.71</v>
      </c>
      <c r="D41">
        <v>20</v>
      </c>
      <c r="F41" s="2">
        <f t="shared" si="2"/>
        <v>135</v>
      </c>
      <c r="G41" s="2">
        <f t="shared" si="1"/>
        <v>21.23076923076923</v>
      </c>
      <c r="H41" s="2">
        <f t="shared" si="5"/>
        <v>20.275362318840578</v>
      </c>
      <c r="I41" s="2">
        <f t="shared" si="0"/>
        <v>2.9806259314456036</v>
      </c>
      <c r="J41" s="2">
        <f t="shared" si="4"/>
        <v>17.584213172448468</v>
      </c>
      <c r="K41" s="2">
        <f t="shared" si="3"/>
        <v>3.7037037037037037</v>
      </c>
    </row>
    <row r="42" spans="1:11">
      <c r="A42" s="1">
        <v>39173</v>
      </c>
      <c r="B42">
        <v>36759</v>
      </c>
      <c r="C42">
        <v>15.4</v>
      </c>
      <c r="D42">
        <v>44</v>
      </c>
      <c r="F42" s="2">
        <f t="shared" si="2"/>
        <v>158</v>
      </c>
      <c r="G42" s="2">
        <f t="shared" si="1"/>
        <v>24.416666666666668</v>
      </c>
      <c r="H42" s="2">
        <f t="shared" si="5"/>
        <v>22.292307692307691</v>
      </c>
      <c r="I42" s="2">
        <f t="shared" si="0"/>
        <v>2.8571428571428572</v>
      </c>
      <c r="J42" s="2">
        <f t="shared" si="4"/>
        <v>16.687780720948982</v>
      </c>
      <c r="K42" s="2">
        <f t="shared" si="3"/>
        <v>4.96</v>
      </c>
    </row>
    <row r="43" spans="1:11">
      <c r="A43" s="1">
        <v>39187</v>
      </c>
      <c r="B43">
        <v>37054</v>
      </c>
      <c r="C43">
        <v>7.91</v>
      </c>
      <c r="D43">
        <v>25</v>
      </c>
      <c r="F43" s="2">
        <f t="shared" si="2"/>
        <v>295</v>
      </c>
      <c r="G43" s="2">
        <f t="shared" si="1"/>
        <v>23.842105263157894</v>
      </c>
      <c r="H43" s="2">
        <f t="shared" si="5"/>
        <v>21.727272727272727</v>
      </c>
      <c r="I43" s="2">
        <f t="shared" si="0"/>
        <v>3.1605562579013906</v>
      </c>
      <c r="J43" s="2">
        <f t="shared" si="4"/>
        <v>20.842157717702754</v>
      </c>
      <c r="K43" s="2">
        <f t="shared" si="3"/>
        <v>4.03125</v>
      </c>
    </row>
    <row r="44" spans="1:11">
      <c r="A44" s="1">
        <v>39190</v>
      </c>
      <c r="B44">
        <v>37166</v>
      </c>
      <c r="C44">
        <v>6.25</v>
      </c>
      <c r="D44">
        <v>20</v>
      </c>
      <c r="F44" s="2">
        <f t="shared" si="2"/>
        <v>112</v>
      </c>
      <c r="G44" s="2">
        <f t="shared" si="1"/>
        <v>23.941176470588236</v>
      </c>
      <c r="H44" s="2">
        <f t="shared" si="5"/>
        <v>21.176470588235293</v>
      </c>
      <c r="I44" s="2">
        <f t="shared" si="0"/>
        <v>3.2</v>
      </c>
      <c r="J44" s="2">
        <f t="shared" si="4"/>
        <v>17.505470459518602</v>
      </c>
      <c r="K44" s="2">
        <f t="shared" si="3"/>
        <v>4.4482758620689653</v>
      </c>
    </row>
    <row r="45" spans="1:11">
      <c r="A45" s="1">
        <v>39197</v>
      </c>
      <c r="B45">
        <v>37335</v>
      </c>
      <c r="C45">
        <v>6.1</v>
      </c>
      <c r="D45">
        <v>20</v>
      </c>
      <c r="F45" s="2">
        <f t="shared" si="2"/>
        <v>169</v>
      </c>
      <c r="G45" s="2">
        <f t="shared" si="1"/>
        <v>28.1</v>
      </c>
      <c r="H45" s="2">
        <f t="shared" si="5"/>
        <v>22.703125</v>
      </c>
      <c r="I45" s="2">
        <f t="shared" si="0"/>
        <v>3.278688524590164</v>
      </c>
      <c r="J45" s="2">
        <f t="shared" si="4"/>
        <v>18.308971774193548</v>
      </c>
      <c r="K45" s="2">
        <f t="shared" si="3"/>
        <v>4.4482758620689653</v>
      </c>
    </row>
    <row r="46" spans="1:11">
      <c r="A46" s="1">
        <v>39202</v>
      </c>
      <c r="B46">
        <v>37474</v>
      </c>
      <c r="C46">
        <v>11.8</v>
      </c>
      <c r="D46">
        <v>40</v>
      </c>
      <c r="F46" s="2">
        <f t="shared" si="2"/>
        <v>139</v>
      </c>
      <c r="G46" s="2">
        <f t="shared" si="1"/>
        <v>25.666666666666668</v>
      </c>
      <c r="H46" s="2">
        <f t="shared" si="5"/>
        <v>23.655737704918032</v>
      </c>
      <c r="I46" s="2">
        <f t="shared" si="0"/>
        <v>3.3898305084745761</v>
      </c>
      <c r="J46" s="2">
        <f t="shared" si="4"/>
        <v>17.393924783027966</v>
      </c>
      <c r="K46" s="2">
        <f t="shared" si="3"/>
        <v>5.1379310344827589</v>
      </c>
    </row>
    <row r="47" spans="1:11">
      <c r="A47" s="1">
        <v>39210</v>
      </c>
      <c r="B47">
        <v>37707</v>
      </c>
      <c r="C47">
        <v>5.7</v>
      </c>
      <c r="D47">
        <v>20</v>
      </c>
      <c r="F47" s="2">
        <f t="shared" si="2"/>
        <v>233</v>
      </c>
      <c r="G47" s="2">
        <f t="shared" si="1"/>
        <v>28.615384615384617</v>
      </c>
      <c r="H47" s="2">
        <f t="shared" si="5"/>
        <v>24.580645161290324</v>
      </c>
      <c r="I47" s="2">
        <f t="shared" si="0"/>
        <v>3.5087719298245612</v>
      </c>
      <c r="J47" s="2">
        <f t="shared" si="4"/>
        <v>18.880079286422198</v>
      </c>
      <c r="K47" s="2">
        <f t="shared" si="3"/>
        <v>5.4347826086956523</v>
      </c>
    </row>
    <row r="48" spans="1:11">
      <c r="A48" s="1">
        <v>39213</v>
      </c>
      <c r="B48">
        <v>37788</v>
      </c>
      <c r="C48">
        <v>5.8</v>
      </c>
      <c r="D48">
        <v>20</v>
      </c>
      <c r="F48" s="2">
        <f t="shared" si="2"/>
        <v>81</v>
      </c>
      <c r="G48" s="2">
        <f t="shared" si="1"/>
        <v>28.545454545454547</v>
      </c>
      <c r="H48" s="2">
        <f t="shared" si="5"/>
        <v>25.224137931034484</v>
      </c>
      <c r="I48" s="2">
        <f t="shared" si="0"/>
        <v>3.4482758620689657</v>
      </c>
      <c r="J48" s="2">
        <f t="shared" si="4"/>
        <v>18.455910180396113</v>
      </c>
      <c r="K48" s="2">
        <f t="shared" si="3"/>
        <v>5.2173913043478262</v>
      </c>
    </row>
    <row r="49" spans="1:11">
      <c r="A49" s="1">
        <v>39215</v>
      </c>
      <c r="B49">
        <v>37974</v>
      </c>
      <c r="C49">
        <v>1.8</v>
      </c>
      <c r="D49">
        <v>6</v>
      </c>
      <c r="F49" s="2">
        <f t="shared" si="2"/>
        <v>186</v>
      </c>
      <c r="G49" s="2">
        <f t="shared" si="1"/>
        <v>53.4</v>
      </c>
      <c r="H49" s="2">
        <f t="shared" si="5"/>
        <v>27.925925925925927</v>
      </c>
      <c r="I49" s="2">
        <f t="shared" si="0"/>
        <v>3.333333333333333</v>
      </c>
      <c r="J49" s="2">
        <f t="shared" si="4"/>
        <v>20.304295139356402</v>
      </c>
      <c r="K49" s="2">
        <f t="shared" si="3"/>
        <v>5.8888888888888893</v>
      </c>
    </row>
    <row r="50" spans="1:11">
      <c r="A50" s="1">
        <v>39217</v>
      </c>
      <c r="B50">
        <v>38030</v>
      </c>
      <c r="C50">
        <v>11.8</v>
      </c>
      <c r="D50">
        <v>40</v>
      </c>
      <c r="F50" s="2">
        <f t="shared" si="2"/>
        <v>56</v>
      </c>
      <c r="G50" s="2">
        <f t="shared" si="1"/>
        <v>60.5</v>
      </c>
      <c r="H50" s="2">
        <f t="shared" si="5"/>
        <v>29.163265306122447</v>
      </c>
      <c r="I50" s="2">
        <f t="shared" si="0"/>
        <v>3.3898305084745761</v>
      </c>
      <c r="J50" s="2">
        <f t="shared" si="4"/>
        <v>18.026996341617259</v>
      </c>
      <c r="K50" s="2">
        <f t="shared" si="3"/>
        <v>8.4</v>
      </c>
    </row>
    <row r="51" spans="1:11">
      <c r="A51" s="1">
        <v>39223</v>
      </c>
      <c r="B51">
        <v>38281</v>
      </c>
      <c r="C51">
        <v>12</v>
      </c>
      <c r="D51">
        <v>40</v>
      </c>
      <c r="F51" s="2">
        <f t="shared" si="2"/>
        <v>251</v>
      </c>
      <c r="G51" s="2">
        <f t="shared" si="1"/>
        <v>38.375</v>
      </c>
      <c r="H51" s="2">
        <f t="shared" si="5"/>
        <v>30.44</v>
      </c>
      <c r="I51" s="2">
        <f t="shared" si="0"/>
        <v>3.3333333333333335</v>
      </c>
      <c r="J51" s="2">
        <f t="shared" si="4"/>
        <v>17.999053926206244</v>
      </c>
      <c r="K51" s="2">
        <f t="shared" si="3"/>
        <v>9.6923076923076916</v>
      </c>
    </row>
    <row r="52" spans="1:11">
      <c r="A52" s="1">
        <v>39231</v>
      </c>
      <c r="B52">
        <v>38514</v>
      </c>
      <c r="C52">
        <v>6</v>
      </c>
      <c r="D52">
        <v>20</v>
      </c>
      <c r="F52" s="2">
        <f t="shared" si="2"/>
        <v>233</v>
      </c>
      <c r="G52" s="2">
        <f t="shared" si="1"/>
        <v>34.571428571428569</v>
      </c>
      <c r="H52" s="2">
        <f t="shared" si="5"/>
        <v>33.18181818181818</v>
      </c>
      <c r="I52" s="2">
        <f t="shared" si="0"/>
        <v>3.3333333333333335</v>
      </c>
      <c r="J52" s="2">
        <f t="shared" si="4"/>
        <v>19.425226184140502</v>
      </c>
      <c r="K52" s="2">
        <f t="shared" si="3"/>
        <v>7</v>
      </c>
    </row>
    <row r="53" spans="1:11">
      <c r="A53" s="1">
        <v>39234</v>
      </c>
      <c r="B53">
        <v>38609</v>
      </c>
      <c r="C53">
        <v>12.7</v>
      </c>
      <c r="D53">
        <v>41.06</v>
      </c>
      <c r="F53" s="2">
        <f t="shared" si="2"/>
        <v>95</v>
      </c>
      <c r="G53" s="2">
        <f t="shared" si="1"/>
        <v>29.818181818181817</v>
      </c>
      <c r="H53" s="2">
        <f t="shared" si="5"/>
        <v>32.795454545454547</v>
      </c>
      <c r="I53" s="2">
        <f t="shared" si="0"/>
        <v>3.2330708661417327</v>
      </c>
      <c r="J53" s="2">
        <f t="shared" si="4"/>
        <v>18.048780487804876</v>
      </c>
      <c r="K53" s="2">
        <f t="shared" si="3"/>
        <v>7.74</v>
      </c>
    </row>
    <row r="54" spans="1:11">
      <c r="A54" s="1">
        <v>39243</v>
      </c>
      <c r="B54">
        <v>38957</v>
      </c>
      <c r="C54">
        <v>6.2</v>
      </c>
      <c r="D54">
        <v>20</v>
      </c>
      <c r="F54" s="2">
        <f t="shared" si="2"/>
        <v>348</v>
      </c>
      <c r="G54" s="2">
        <f t="shared" si="1"/>
        <v>36.916666666666664</v>
      </c>
      <c r="H54" s="2">
        <f t="shared" si="5"/>
        <v>35.260869565217391</v>
      </c>
      <c r="I54" s="2">
        <f t="shared" si="0"/>
        <v>3.225806451612903</v>
      </c>
      <c r="J54" s="2">
        <f t="shared" si="4"/>
        <v>20.300375469336668</v>
      </c>
      <c r="K54" s="2">
        <f t="shared" si="3"/>
        <v>6.1946153846153846</v>
      </c>
    </row>
    <row r="55" spans="1:11">
      <c r="A55" s="1">
        <v>39249</v>
      </c>
      <c r="B55">
        <v>39078</v>
      </c>
      <c r="C55">
        <v>6.5</v>
      </c>
      <c r="D55">
        <v>20</v>
      </c>
      <c r="F55" s="2">
        <f t="shared" si="2"/>
        <v>121</v>
      </c>
      <c r="G55" s="2">
        <f t="shared" si="1"/>
        <v>31.266666666666666</v>
      </c>
      <c r="H55" s="2">
        <f t="shared" si="5"/>
        <v>34.127659574468083</v>
      </c>
      <c r="I55" s="2">
        <f t="shared" si="0"/>
        <v>3.0769230769230771</v>
      </c>
      <c r="J55" s="2">
        <f t="shared" si="4"/>
        <v>19.975093399750932</v>
      </c>
      <c r="K55" s="2">
        <f t="shared" si="3"/>
        <v>5.4253846153846155</v>
      </c>
    </row>
    <row r="56" spans="1:11">
      <c r="A56" s="1">
        <v>39250</v>
      </c>
      <c r="B56">
        <v>39110</v>
      </c>
      <c r="C56">
        <v>9</v>
      </c>
      <c r="D56">
        <v>27.65</v>
      </c>
      <c r="F56" s="2">
        <f t="shared" si="2"/>
        <v>32</v>
      </c>
      <c r="G56" s="2">
        <f t="shared" si="1"/>
        <v>21.857142857142858</v>
      </c>
      <c r="H56" s="2">
        <f t="shared" si="5"/>
        <v>35.075000000000003</v>
      </c>
      <c r="I56" s="2">
        <f t="shared" si="0"/>
        <v>3.072222222222222</v>
      </c>
      <c r="J56" s="2">
        <f t="shared" si="4"/>
        <v>18.103225806451611</v>
      </c>
      <c r="K56" s="2">
        <f t="shared" si="3"/>
        <v>6.7742105263157901</v>
      </c>
    </row>
    <row r="57" spans="1:11">
      <c r="A57" s="1">
        <v>39263</v>
      </c>
      <c r="B57">
        <v>39430</v>
      </c>
      <c r="C57">
        <v>14.1</v>
      </c>
      <c r="D57">
        <v>42.25</v>
      </c>
      <c r="F57" s="2">
        <f t="shared" si="2"/>
        <v>320</v>
      </c>
      <c r="G57" s="2">
        <f t="shared" si="1"/>
        <v>25.142857142857142</v>
      </c>
      <c r="H57" s="2">
        <f t="shared" si="5"/>
        <v>32.840000000000003</v>
      </c>
      <c r="I57" s="2">
        <f t="shared" si="0"/>
        <v>2.9964539007092199</v>
      </c>
      <c r="J57" s="2">
        <f t="shared" si="4"/>
        <v>19.115250291036091</v>
      </c>
      <c r="K57" s="2">
        <f t="shared" si="3"/>
        <v>5.2055172413793107</v>
      </c>
    </row>
    <row r="58" spans="1:11">
      <c r="A58" s="1">
        <v>39264</v>
      </c>
      <c r="B58">
        <v>39651</v>
      </c>
      <c r="C58">
        <v>8.6999999999999993</v>
      </c>
      <c r="D58">
        <v>26.15</v>
      </c>
      <c r="F58" s="2">
        <f t="shared" si="2"/>
        <v>221</v>
      </c>
      <c r="G58" s="2">
        <f t="shared" si="1"/>
        <v>38.642857142857146</v>
      </c>
      <c r="H58" s="2">
        <f t="shared" si="5"/>
        <v>34.224489795918366</v>
      </c>
      <c r="I58" s="2">
        <f t="shared" si="0"/>
        <v>3.0057471264367819</v>
      </c>
      <c r="J58" s="2">
        <f t="shared" si="4"/>
        <v>18.885135135135137</v>
      </c>
      <c r="K58" s="2">
        <f t="shared" si="3"/>
        <v>6.4785714285714295</v>
      </c>
    </row>
    <row r="59" spans="1:11">
      <c r="A59" s="1">
        <v>39276</v>
      </c>
      <c r="B59">
        <v>39949</v>
      </c>
      <c r="C59">
        <v>14.2</v>
      </c>
      <c r="D59">
        <v>42.55</v>
      </c>
      <c r="F59" s="2">
        <f t="shared" si="2"/>
        <v>298</v>
      </c>
      <c r="G59" s="2">
        <f t="shared" si="1"/>
        <v>39.92307692307692</v>
      </c>
      <c r="H59" s="2">
        <f t="shared" si="5"/>
        <v>32.525423728813557</v>
      </c>
      <c r="I59" s="2">
        <f t="shared" si="0"/>
        <v>2.9964788732394365</v>
      </c>
      <c r="J59" s="2">
        <f t="shared" si="4"/>
        <v>18.962450592885375</v>
      </c>
      <c r="K59" s="2">
        <f t="shared" si="3"/>
        <v>5.8740740740740751</v>
      </c>
    </row>
    <row r="60" spans="1:11">
      <c r="A60" s="8">
        <v>39285</v>
      </c>
      <c r="B60">
        <v>40235</v>
      </c>
      <c r="C60">
        <v>13.5</v>
      </c>
      <c r="D60">
        <v>39.01</v>
      </c>
      <c r="F60" s="2">
        <f t="shared" si="2"/>
        <v>286</v>
      </c>
      <c r="G60" s="2">
        <f t="shared" si="1"/>
        <v>27.80952380952381</v>
      </c>
      <c r="H60" s="2">
        <f t="shared" si="5"/>
        <v>31.516129032258064</v>
      </c>
      <c r="I60" s="2">
        <f t="shared" si="0"/>
        <v>2.8896296296296295</v>
      </c>
      <c r="J60" s="2">
        <f t="shared" si="4"/>
        <v>18.989310009718171</v>
      </c>
      <c r="K60" s="2">
        <f t="shared" si="3"/>
        <v>5.0745714285714287</v>
      </c>
    </row>
    <row r="61" spans="1:11">
      <c r="A61" s="8">
        <v>39285</v>
      </c>
      <c r="B61">
        <v>40581</v>
      </c>
      <c r="C61">
        <v>12</v>
      </c>
      <c r="D61">
        <v>34.79</v>
      </c>
      <c r="F61" s="2">
        <f t="shared" si="2"/>
        <v>346</v>
      </c>
      <c r="G61" s="2">
        <f t="shared" si="1"/>
        <v>70.222222222222229</v>
      </c>
      <c r="H61" s="2">
        <f t="shared" si="5"/>
        <v>38.277777777777779</v>
      </c>
      <c r="I61" s="2">
        <f t="shared" si="0"/>
        <v>2.8991666666666664</v>
      </c>
      <c r="J61" s="2">
        <f t="shared" si="4"/>
        <v>20.087463556851311</v>
      </c>
      <c r="K61" s="2">
        <f t="shared" si="3"/>
        <v>8.3977272727272734</v>
      </c>
    </row>
    <row r="62" spans="1:11">
      <c r="A62" s="8">
        <v>39290</v>
      </c>
      <c r="B62">
        <v>40739</v>
      </c>
      <c r="C62">
        <v>7.1</v>
      </c>
      <c r="D62">
        <v>21.45</v>
      </c>
      <c r="F62" s="2">
        <f t="shared" si="2"/>
        <v>158</v>
      </c>
      <c r="G62" s="2">
        <f t="shared" si="1"/>
        <v>100.8</v>
      </c>
      <c r="H62" s="2">
        <f t="shared" si="5"/>
        <v>38.035714285714285</v>
      </c>
      <c r="I62" s="2">
        <f t="shared" si="0"/>
        <v>3.0211267605633805</v>
      </c>
      <c r="J62" s="2">
        <f t="shared" si="4"/>
        <v>20.48076923076923</v>
      </c>
      <c r="K62" s="2">
        <f t="shared" si="3"/>
        <v>6.3057692307692292</v>
      </c>
    </row>
    <row r="63" spans="1:11">
      <c r="A63" s="1">
        <v>39297</v>
      </c>
      <c r="B63">
        <v>41092</v>
      </c>
      <c r="C63">
        <v>14.6</v>
      </c>
      <c r="D63">
        <v>41.38</v>
      </c>
      <c r="F63" s="2">
        <f t="shared" si="2"/>
        <v>353</v>
      </c>
      <c r="G63" s="2">
        <f t="shared" si="1"/>
        <v>42.583333333333336</v>
      </c>
      <c r="H63" s="2">
        <f t="shared" si="5"/>
        <v>39.537037037037038</v>
      </c>
      <c r="I63" s="2">
        <f t="shared" si="0"/>
        <v>2.8342465753424659</v>
      </c>
      <c r="J63" s="2">
        <f t="shared" si="4"/>
        <v>20.160528800755433</v>
      </c>
      <c r="K63" s="2">
        <f t="shared" si="3"/>
        <v>8.5323809523809508</v>
      </c>
    </row>
    <row r="64" spans="1:11">
      <c r="A64" s="1">
        <v>39303</v>
      </c>
      <c r="B64">
        <v>41252</v>
      </c>
      <c r="C64">
        <v>8.2200000000000006</v>
      </c>
      <c r="D64">
        <v>23</v>
      </c>
      <c r="F64" s="2">
        <f t="shared" si="2"/>
        <v>160</v>
      </c>
      <c r="G64" s="2">
        <f t="shared" si="1"/>
        <v>39.46153846153846</v>
      </c>
      <c r="H64" s="2">
        <f t="shared" si="5"/>
        <v>40.25925925925926</v>
      </c>
      <c r="I64" s="2">
        <f t="shared" si="0"/>
        <v>2.7980535279805352</v>
      </c>
      <c r="J64" s="2">
        <f t="shared" si="4"/>
        <v>20.144551519644182</v>
      </c>
      <c r="K64" s="2">
        <f t="shared" si="3"/>
        <v>8.8683333333333323</v>
      </c>
    </row>
    <row r="65" spans="1:11">
      <c r="A65" s="1">
        <v>39306</v>
      </c>
      <c r="B65">
        <v>41617</v>
      </c>
      <c r="C65">
        <v>14.8</v>
      </c>
      <c r="D65">
        <v>43</v>
      </c>
      <c r="F65" s="2">
        <f t="shared" si="2"/>
        <v>365</v>
      </c>
      <c r="G65" s="2">
        <f t="shared" si="1"/>
        <v>58.333333333333336</v>
      </c>
      <c r="H65" s="2">
        <f t="shared" si="5"/>
        <v>44.767857142857146</v>
      </c>
      <c r="I65" s="2">
        <f t="shared" si="0"/>
        <v>2.9054054054054053</v>
      </c>
      <c r="J65" s="2">
        <f t="shared" si="4"/>
        <v>21.571158148339361</v>
      </c>
      <c r="K65" s="2">
        <f t="shared" si="3"/>
        <v>7.7914285714285718</v>
      </c>
    </row>
    <row r="66" spans="1:11">
      <c r="A66" s="1">
        <v>39313</v>
      </c>
      <c r="B66">
        <v>42025</v>
      </c>
      <c r="C66">
        <v>14.6</v>
      </c>
      <c r="D66">
        <v>40</v>
      </c>
      <c r="F66" s="2">
        <f t="shared" si="2"/>
        <v>408</v>
      </c>
      <c r="G66" s="2">
        <f t="shared" si="1"/>
        <v>77.3</v>
      </c>
      <c r="H66" s="2">
        <f t="shared" si="5"/>
        <v>51.9</v>
      </c>
      <c r="I66" s="2">
        <f t="shared" si="0"/>
        <v>2.7397260273972601</v>
      </c>
      <c r="J66" s="2">
        <f t="shared" si="4"/>
        <v>21.301920866852736</v>
      </c>
      <c r="K66" s="2">
        <f t="shared" si="3"/>
        <v>7.3404347826086953</v>
      </c>
    </row>
    <row r="67" spans="1:11">
      <c r="A67" s="1">
        <v>39320</v>
      </c>
      <c r="B67">
        <v>42165</v>
      </c>
      <c r="C67">
        <v>6.5</v>
      </c>
      <c r="D67">
        <v>17.8</v>
      </c>
      <c r="F67" s="2">
        <f t="shared" si="2"/>
        <v>140</v>
      </c>
      <c r="G67" s="2">
        <f t="shared" si="1"/>
        <v>39.142857142857146</v>
      </c>
      <c r="H67" s="2">
        <f t="shared" si="5"/>
        <v>44.892857142857146</v>
      </c>
      <c r="I67" s="2">
        <f t="shared" ref="I67:I130" si="6">(D67/C67)</f>
        <v>2.7384615384615385</v>
      </c>
      <c r="J67" s="2">
        <f t="shared" si="4"/>
        <v>22.010155839607776</v>
      </c>
      <c r="K67" s="2">
        <f t="shared" si="3"/>
        <v>7.1817391304347833</v>
      </c>
    </row>
    <row r="68" spans="1:11">
      <c r="A68" s="8">
        <v>39325</v>
      </c>
      <c r="B68">
        <v>42569</v>
      </c>
      <c r="C68">
        <v>7.2</v>
      </c>
      <c r="D68">
        <v>20</v>
      </c>
      <c r="F68" s="2">
        <f t="shared" ref="F68:F131" si="7">(B68-B67)</f>
        <v>404</v>
      </c>
      <c r="G68" s="2">
        <f t="shared" si="1"/>
        <v>45.333333333333336</v>
      </c>
      <c r="H68" s="2">
        <f t="shared" si="5"/>
        <v>53.469387755102041</v>
      </c>
      <c r="I68" s="2">
        <f t="shared" si="6"/>
        <v>2.7777777777777777</v>
      </c>
      <c r="J68" s="2">
        <f t="shared" si="4"/>
        <v>23.243435060326473</v>
      </c>
      <c r="K68" s="2">
        <f t="shared" si="3"/>
        <v>6.536363636363637</v>
      </c>
    </row>
    <row r="69" spans="1:11">
      <c r="A69" s="8">
        <v>39325</v>
      </c>
      <c r="B69">
        <v>42607</v>
      </c>
      <c r="C69">
        <v>9.5</v>
      </c>
      <c r="D69">
        <v>26.54</v>
      </c>
      <c r="F69" s="2">
        <f t="shared" si="7"/>
        <v>38</v>
      </c>
      <c r="G69" s="2">
        <f t="shared" ref="G69:G132" si="8">(B69-B67)/(A69-A67)</f>
        <v>88.4</v>
      </c>
      <c r="H69" s="2">
        <f t="shared" si="5"/>
        <v>59.3</v>
      </c>
      <c r="I69" s="2">
        <f t="shared" si="6"/>
        <v>2.7936842105263158</v>
      </c>
      <c r="J69" s="2">
        <f t="shared" si="4"/>
        <v>21.958896500648027</v>
      </c>
      <c r="K69" s="2">
        <f t="shared" si="3"/>
        <v>7.7547368421052632</v>
      </c>
    </row>
    <row r="70" spans="1:11">
      <c r="A70" s="8">
        <v>39326</v>
      </c>
      <c r="B70">
        <v>43007</v>
      </c>
      <c r="C70">
        <v>5.3</v>
      </c>
      <c r="D70">
        <v>20</v>
      </c>
      <c r="F70" s="2">
        <f t="shared" si="7"/>
        <v>400</v>
      </c>
      <c r="G70" s="2">
        <f t="shared" si="8"/>
        <v>438</v>
      </c>
      <c r="H70" s="2">
        <f t="shared" si="5"/>
        <v>59.170731707317074</v>
      </c>
      <c r="I70" s="2">
        <f t="shared" si="6"/>
        <v>3.7735849056603774</v>
      </c>
      <c r="J70" s="2">
        <f t="shared" si="4"/>
        <v>24.303746744139453</v>
      </c>
      <c r="K70" s="2">
        <f t="shared" si="3"/>
        <v>9.5646153846153847</v>
      </c>
    </row>
    <row r="71" spans="1:11">
      <c r="A71" s="8">
        <v>39326</v>
      </c>
      <c r="B71">
        <v>43022</v>
      </c>
      <c r="C71">
        <v>10.1</v>
      </c>
      <c r="D71">
        <v>30.34</v>
      </c>
      <c r="F71" s="2">
        <f t="shared" si="7"/>
        <v>15</v>
      </c>
      <c r="G71" s="2">
        <f t="shared" si="8"/>
        <v>415</v>
      </c>
      <c r="H71" s="2">
        <f t="shared" si="5"/>
        <v>63.416666666666664</v>
      </c>
      <c r="I71" s="2">
        <f t="shared" si="6"/>
        <v>3.003960396039604</v>
      </c>
      <c r="J71" s="2">
        <f t="shared" si="4"/>
        <v>23.314950980392158</v>
      </c>
      <c r="K71" s="2">
        <f t="shared" ref="K71:K134" si="9">(D67+D68+D69+D70+D71)/(A71-A67)</f>
        <v>19.113333333333333</v>
      </c>
    </row>
    <row r="72" spans="1:11">
      <c r="A72" s="1">
        <v>39328</v>
      </c>
      <c r="B72">
        <v>43325</v>
      </c>
      <c r="C72">
        <v>6.1</v>
      </c>
      <c r="D72">
        <v>20</v>
      </c>
      <c r="F72" s="2">
        <f t="shared" si="7"/>
        <v>303</v>
      </c>
      <c r="G72" s="2">
        <f t="shared" si="8"/>
        <v>159</v>
      </c>
      <c r="H72" s="2">
        <f t="shared" si="5"/>
        <v>72.032258064516128</v>
      </c>
      <c r="I72" s="2">
        <f t="shared" si="6"/>
        <v>3.278688524590164</v>
      </c>
      <c r="J72" s="2">
        <f t="shared" si="4"/>
        <v>23.039620305406523</v>
      </c>
      <c r="K72" s="2">
        <f t="shared" si="9"/>
        <v>38.96</v>
      </c>
    </row>
    <row r="73" spans="1:11">
      <c r="A73" s="1">
        <v>39329</v>
      </c>
      <c r="B73">
        <v>43577</v>
      </c>
      <c r="C73">
        <v>14.3</v>
      </c>
      <c r="D73">
        <v>40</v>
      </c>
      <c r="F73" s="2">
        <f t="shared" si="7"/>
        <v>252</v>
      </c>
      <c r="G73" s="2">
        <f t="shared" si="8"/>
        <v>185</v>
      </c>
      <c r="H73" s="2">
        <f t="shared" si="5"/>
        <v>89.42307692307692</v>
      </c>
      <c r="I73" s="2">
        <f t="shared" si="6"/>
        <v>2.7972027972027971</v>
      </c>
      <c r="J73" s="2">
        <f t="shared" si="4"/>
        <v>24.063340923204308</v>
      </c>
      <c r="K73" s="2">
        <f t="shared" si="9"/>
        <v>34.22</v>
      </c>
    </row>
    <row r="74" spans="1:11">
      <c r="A74" s="1">
        <v>39332</v>
      </c>
      <c r="B74">
        <v>43762</v>
      </c>
      <c r="C74">
        <v>9.3000000000000007</v>
      </c>
      <c r="D74">
        <v>26.83</v>
      </c>
      <c r="F74" s="2">
        <f t="shared" si="7"/>
        <v>185</v>
      </c>
      <c r="G74" s="2">
        <f t="shared" si="8"/>
        <v>109.25</v>
      </c>
      <c r="H74" s="2">
        <f t="shared" si="5"/>
        <v>82.5</v>
      </c>
      <c r="I74" s="2">
        <f t="shared" si="6"/>
        <v>2.8849462365591392</v>
      </c>
      <c r="J74" s="2">
        <f t="shared" si="4"/>
        <v>21.954964176049131</v>
      </c>
      <c r="K74" s="2">
        <f t="shared" si="9"/>
        <v>22.861666666666668</v>
      </c>
    </row>
    <row r="75" spans="1:11">
      <c r="A75" s="1">
        <v>39334</v>
      </c>
      <c r="B75">
        <v>43986</v>
      </c>
      <c r="C75">
        <v>3.45</v>
      </c>
      <c r="D75">
        <v>10</v>
      </c>
      <c r="F75" s="2">
        <f t="shared" si="7"/>
        <v>224</v>
      </c>
      <c r="G75" s="2">
        <f t="shared" si="8"/>
        <v>81.8</v>
      </c>
      <c r="H75" s="2">
        <f t="shared" si="5"/>
        <v>93.38095238095238</v>
      </c>
      <c r="I75" s="2">
        <f t="shared" si="6"/>
        <v>2.8985507246376812</v>
      </c>
      <c r="J75" s="2">
        <f t="shared" si="4"/>
        <v>22.709901563404749</v>
      </c>
      <c r="K75" s="2">
        <f t="shared" si="9"/>
        <v>15.89625</v>
      </c>
    </row>
    <row r="76" spans="1:11">
      <c r="A76" s="1">
        <v>39339</v>
      </c>
      <c r="B76">
        <v>44218</v>
      </c>
      <c r="C76">
        <v>13.9</v>
      </c>
      <c r="D76">
        <v>40</v>
      </c>
      <c r="F76" s="2">
        <f t="shared" si="7"/>
        <v>232</v>
      </c>
      <c r="G76" s="2">
        <f t="shared" si="8"/>
        <v>65.142857142857139</v>
      </c>
      <c r="H76" s="2">
        <f t="shared" ref="H76:H139" si="10">(B76-B67)/(A76-A67)</f>
        <v>108.05263157894737</v>
      </c>
      <c r="I76" s="2">
        <f t="shared" si="6"/>
        <v>2.8776978417266186</v>
      </c>
      <c r="J76" s="2">
        <f t="shared" ref="J76:J139" si="11">(B76-B67)/(C67+C68+C69+C70+C71+C72+C73+C74+C75+C76)</f>
        <v>23.969643899591357</v>
      </c>
      <c r="K76" s="2">
        <f t="shared" si="9"/>
        <v>12.439090909090908</v>
      </c>
    </row>
    <row r="77" spans="1:11">
      <c r="A77" s="1">
        <v>39341</v>
      </c>
      <c r="B77">
        <v>44604</v>
      </c>
      <c r="C77">
        <v>7.4</v>
      </c>
      <c r="D77">
        <v>20</v>
      </c>
      <c r="F77" s="2">
        <f t="shared" si="7"/>
        <v>386</v>
      </c>
      <c r="G77" s="2">
        <f t="shared" si="8"/>
        <v>88.285714285714292</v>
      </c>
      <c r="H77" s="2">
        <f t="shared" si="10"/>
        <v>127.1875</v>
      </c>
      <c r="I77" s="2">
        <f t="shared" si="6"/>
        <v>2.7027027027027026</v>
      </c>
      <c r="J77" s="2">
        <f t="shared" si="11"/>
        <v>23.512420566146734</v>
      </c>
      <c r="K77" s="2">
        <f t="shared" si="9"/>
        <v>11.402499999999998</v>
      </c>
    </row>
    <row r="78" spans="1:11">
      <c r="A78" s="1">
        <v>39346</v>
      </c>
      <c r="B78">
        <v>44750</v>
      </c>
      <c r="C78">
        <v>7.2</v>
      </c>
      <c r="D78">
        <v>20</v>
      </c>
      <c r="F78" s="2">
        <f t="shared" si="7"/>
        <v>146</v>
      </c>
      <c r="G78" s="2">
        <f t="shared" si="8"/>
        <v>76</v>
      </c>
      <c r="H78" s="2">
        <f t="shared" si="10"/>
        <v>102.04761904761905</v>
      </c>
      <c r="I78" s="2">
        <f t="shared" si="6"/>
        <v>2.7777777777777777</v>
      </c>
      <c r="J78" s="2">
        <f t="shared" si="11"/>
        <v>24.760254188330443</v>
      </c>
      <c r="K78" s="2">
        <f t="shared" si="9"/>
        <v>8.3450000000000006</v>
      </c>
    </row>
    <row r="79" spans="1:11">
      <c r="A79" s="1">
        <v>39349</v>
      </c>
      <c r="B79">
        <v>44852</v>
      </c>
      <c r="C79">
        <v>6.9</v>
      </c>
      <c r="D79">
        <v>20</v>
      </c>
      <c r="F79" s="2">
        <f t="shared" si="7"/>
        <v>102</v>
      </c>
      <c r="G79" s="2">
        <f t="shared" si="8"/>
        <v>31</v>
      </c>
      <c r="H79" s="2">
        <f t="shared" si="10"/>
        <v>80.217391304347828</v>
      </c>
      <c r="I79" s="2">
        <f t="shared" si="6"/>
        <v>2.8985507246376812</v>
      </c>
      <c r="J79" s="2">
        <f t="shared" si="11"/>
        <v>21.977367480643238</v>
      </c>
      <c r="K79" s="2">
        <f t="shared" si="9"/>
        <v>7.333333333333333</v>
      </c>
    </row>
    <row r="80" spans="1:11">
      <c r="A80" s="1">
        <v>39353</v>
      </c>
      <c r="B80">
        <v>45065</v>
      </c>
      <c r="C80">
        <v>15.4</v>
      </c>
      <c r="D80">
        <v>43.62</v>
      </c>
      <c r="F80" s="2">
        <f t="shared" si="7"/>
        <v>213</v>
      </c>
      <c r="G80" s="2">
        <f t="shared" si="8"/>
        <v>45</v>
      </c>
      <c r="H80" s="2">
        <f t="shared" si="10"/>
        <v>75.666666666666671</v>
      </c>
      <c r="I80" s="2">
        <f t="shared" si="6"/>
        <v>2.8324675324675321</v>
      </c>
      <c r="J80" s="2">
        <f t="shared" si="11"/>
        <v>21.722488038277508</v>
      </c>
      <c r="K80" s="2">
        <f t="shared" si="9"/>
        <v>10.258571428571429</v>
      </c>
    </row>
    <row r="81" spans="1:11">
      <c r="A81" s="1">
        <v>39356</v>
      </c>
      <c r="B81">
        <v>45375</v>
      </c>
      <c r="C81">
        <v>7.2</v>
      </c>
      <c r="D81">
        <v>20</v>
      </c>
      <c r="F81" s="2">
        <f t="shared" si="7"/>
        <v>310</v>
      </c>
      <c r="G81" s="2">
        <f t="shared" si="8"/>
        <v>74.714285714285708</v>
      </c>
      <c r="H81" s="2">
        <f t="shared" si="10"/>
        <v>73.214285714285708</v>
      </c>
      <c r="I81" s="2">
        <f t="shared" si="6"/>
        <v>2.7777777777777777</v>
      </c>
      <c r="J81" s="2">
        <f t="shared" si="11"/>
        <v>22.490400438837082</v>
      </c>
      <c r="K81" s="2">
        <f t="shared" si="9"/>
        <v>8.2413333333333334</v>
      </c>
    </row>
    <row r="82" spans="1:11">
      <c r="A82" s="1">
        <v>39363</v>
      </c>
      <c r="B82">
        <v>45576</v>
      </c>
      <c r="C82">
        <v>7.2</v>
      </c>
      <c r="D82">
        <v>20</v>
      </c>
      <c r="F82" s="2">
        <f t="shared" si="7"/>
        <v>201</v>
      </c>
      <c r="G82" s="2">
        <f t="shared" si="8"/>
        <v>51.1</v>
      </c>
      <c r="H82" s="2">
        <f t="shared" si="10"/>
        <v>58.794117647058826</v>
      </c>
      <c r="I82" s="2">
        <f t="shared" si="6"/>
        <v>2.7777777777777777</v>
      </c>
      <c r="J82" s="2">
        <f t="shared" si="11"/>
        <v>21.669376693766935</v>
      </c>
      <c r="K82" s="2">
        <f t="shared" si="9"/>
        <v>7.2717647058823536</v>
      </c>
    </row>
    <row r="83" spans="1:11">
      <c r="A83" s="1">
        <v>39366</v>
      </c>
      <c r="B83">
        <v>45681</v>
      </c>
      <c r="C83">
        <v>7.2</v>
      </c>
      <c r="D83">
        <v>20</v>
      </c>
      <c r="F83" s="2">
        <f t="shared" si="7"/>
        <v>105</v>
      </c>
      <c r="G83" s="2">
        <f t="shared" si="8"/>
        <v>30.6</v>
      </c>
      <c r="H83" s="2">
        <f t="shared" si="10"/>
        <v>56.441176470588232</v>
      </c>
      <c r="I83" s="2">
        <f t="shared" si="6"/>
        <v>2.7777777777777777</v>
      </c>
      <c r="J83" s="2">
        <f t="shared" si="11"/>
        <v>22.536699941280091</v>
      </c>
      <c r="K83" s="2">
        <f t="shared" si="9"/>
        <v>7.2717647058823536</v>
      </c>
    </row>
    <row r="84" spans="1:11">
      <c r="A84" s="1">
        <v>39371</v>
      </c>
      <c r="B84">
        <v>45874</v>
      </c>
      <c r="C84">
        <v>7</v>
      </c>
      <c r="D84">
        <v>20</v>
      </c>
      <c r="F84" s="2">
        <f t="shared" si="7"/>
        <v>193</v>
      </c>
      <c r="G84" s="2">
        <f t="shared" si="8"/>
        <v>37.25</v>
      </c>
      <c r="H84" s="2">
        <f t="shared" si="10"/>
        <v>51.027027027027025</v>
      </c>
      <c r="I84" s="2">
        <f t="shared" si="6"/>
        <v>2.8571428571428572</v>
      </c>
      <c r="J84" s="2">
        <f t="shared" si="11"/>
        <v>22.788171394085694</v>
      </c>
      <c r="K84" s="2">
        <f t="shared" si="9"/>
        <v>6.8677777777777784</v>
      </c>
    </row>
    <row r="85" spans="1:11">
      <c r="A85" s="1">
        <v>39379</v>
      </c>
      <c r="B85">
        <v>45987</v>
      </c>
      <c r="C85">
        <v>6.7</v>
      </c>
      <c r="D85">
        <v>20</v>
      </c>
      <c r="F85" s="2">
        <f t="shared" si="7"/>
        <v>113</v>
      </c>
      <c r="G85" s="2">
        <f t="shared" si="8"/>
        <v>23.53846153846154</v>
      </c>
      <c r="H85" s="2">
        <f t="shared" si="10"/>
        <v>44.225000000000001</v>
      </c>
      <c r="I85" s="2">
        <f t="shared" si="6"/>
        <v>2.9850746268656714</v>
      </c>
      <c r="J85" s="2">
        <f t="shared" si="11"/>
        <v>20.545876887340299</v>
      </c>
      <c r="K85" s="2">
        <f t="shared" si="9"/>
        <v>4.3478260869565215</v>
      </c>
    </row>
    <row r="86" spans="1:11">
      <c r="A86" s="1">
        <v>39392</v>
      </c>
      <c r="B86">
        <v>46097</v>
      </c>
      <c r="C86">
        <v>6.3</v>
      </c>
      <c r="D86">
        <v>20</v>
      </c>
      <c r="F86" s="2">
        <f t="shared" si="7"/>
        <v>110</v>
      </c>
      <c r="G86" s="2">
        <f t="shared" si="8"/>
        <v>10.619047619047619</v>
      </c>
      <c r="H86" s="2">
        <f t="shared" si="10"/>
        <v>29.274509803921568</v>
      </c>
      <c r="I86" s="2">
        <f t="shared" si="6"/>
        <v>3.1746031746031749</v>
      </c>
      <c r="J86" s="2">
        <f t="shared" si="11"/>
        <v>19.019108280254777</v>
      </c>
      <c r="K86" s="2">
        <f t="shared" si="9"/>
        <v>3.4482758620689653</v>
      </c>
    </row>
    <row r="87" spans="1:11">
      <c r="A87" s="1">
        <v>39402</v>
      </c>
      <c r="B87">
        <v>46255</v>
      </c>
      <c r="C87">
        <v>6.3</v>
      </c>
      <c r="D87">
        <v>20</v>
      </c>
      <c r="F87" s="2">
        <f t="shared" si="7"/>
        <v>158</v>
      </c>
      <c r="G87" s="2">
        <f t="shared" si="8"/>
        <v>11.652173913043478</v>
      </c>
      <c r="H87" s="2">
        <f t="shared" si="10"/>
        <v>26.875</v>
      </c>
      <c r="I87" s="2">
        <f t="shared" si="6"/>
        <v>3.1746031746031749</v>
      </c>
      <c r="J87" s="2">
        <f t="shared" si="11"/>
        <v>19.444444444444443</v>
      </c>
      <c r="K87" s="2">
        <f t="shared" si="9"/>
        <v>2.7777777777777777</v>
      </c>
    </row>
    <row r="88" spans="1:11">
      <c r="A88" s="1">
        <v>39405</v>
      </c>
      <c r="B88">
        <v>46361</v>
      </c>
      <c r="C88">
        <v>6.3</v>
      </c>
      <c r="D88">
        <v>20</v>
      </c>
      <c r="E88" t="s">
        <v>6</v>
      </c>
      <c r="F88" s="2">
        <f t="shared" si="7"/>
        <v>106</v>
      </c>
      <c r="G88" s="2">
        <f t="shared" si="8"/>
        <v>20.307692307692307</v>
      </c>
      <c r="H88" s="2">
        <f t="shared" si="10"/>
        <v>26.946428571428573</v>
      </c>
      <c r="I88" s="2">
        <f t="shared" si="6"/>
        <v>3.1746031746031749</v>
      </c>
      <c r="J88" s="2">
        <f t="shared" si="11"/>
        <v>19.725490196078432</v>
      </c>
      <c r="K88" s="2">
        <f t="shared" si="9"/>
        <v>2.9411764705882355</v>
      </c>
    </row>
    <row r="89" spans="1:11">
      <c r="A89" s="1">
        <v>39413</v>
      </c>
      <c r="B89">
        <v>46497</v>
      </c>
      <c r="C89">
        <v>6.3</v>
      </c>
      <c r="D89">
        <v>20</v>
      </c>
      <c r="E89" t="s">
        <v>9</v>
      </c>
      <c r="F89" s="2">
        <f t="shared" si="7"/>
        <v>136</v>
      </c>
      <c r="G89" s="2">
        <f t="shared" si="8"/>
        <v>22</v>
      </c>
      <c r="H89" s="2">
        <f t="shared" si="10"/>
        <v>23.866666666666667</v>
      </c>
      <c r="I89" s="2">
        <f t="shared" si="6"/>
        <v>3.1746031746031749</v>
      </c>
      <c r="J89" s="2">
        <f t="shared" si="11"/>
        <v>18.866930171278</v>
      </c>
      <c r="K89" s="2">
        <f t="shared" si="9"/>
        <v>2.9411764705882355</v>
      </c>
    </row>
    <row r="90" spans="1:11">
      <c r="A90" s="1">
        <v>39417</v>
      </c>
      <c r="B90">
        <v>46610</v>
      </c>
      <c r="C90">
        <v>6.4</v>
      </c>
      <c r="D90">
        <v>20</v>
      </c>
      <c r="E90" t="s">
        <v>9</v>
      </c>
      <c r="F90" s="2">
        <f t="shared" si="7"/>
        <v>113</v>
      </c>
      <c r="G90" s="2">
        <f t="shared" si="8"/>
        <v>20.75</v>
      </c>
      <c r="H90" s="2">
        <f t="shared" si="10"/>
        <v>20.245901639344261</v>
      </c>
      <c r="I90" s="2">
        <f t="shared" si="6"/>
        <v>3.125</v>
      </c>
      <c r="J90" s="2">
        <f t="shared" si="11"/>
        <v>18.46038863976084</v>
      </c>
      <c r="K90" s="2">
        <f t="shared" si="9"/>
        <v>4</v>
      </c>
    </row>
    <row r="91" spans="1:11">
      <c r="A91" s="1">
        <v>39422</v>
      </c>
      <c r="B91">
        <v>46718</v>
      </c>
      <c r="C91">
        <v>6.7</v>
      </c>
      <c r="D91">
        <v>20</v>
      </c>
      <c r="E91" t="s">
        <v>6</v>
      </c>
      <c r="F91" s="2">
        <f t="shared" si="7"/>
        <v>108</v>
      </c>
      <c r="G91" s="2">
        <f t="shared" si="8"/>
        <v>24.555555555555557</v>
      </c>
      <c r="H91" s="2">
        <f t="shared" si="10"/>
        <v>19.35593220338983</v>
      </c>
      <c r="I91" s="2">
        <f t="shared" si="6"/>
        <v>2.9850746268656714</v>
      </c>
      <c r="J91" s="2">
        <f t="shared" si="11"/>
        <v>17.198795180722893</v>
      </c>
      <c r="K91" s="2">
        <f t="shared" si="9"/>
        <v>5</v>
      </c>
    </row>
    <row r="92" spans="1:11">
      <c r="A92" s="1">
        <v>39432</v>
      </c>
      <c r="B92">
        <v>46863</v>
      </c>
      <c r="C92">
        <v>6.5</v>
      </c>
      <c r="D92">
        <v>20</v>
      </c>
      <c r="E92" t="s">
        <v>9</v>
      </c>
      <c r="F92" s="2">
        <f t="shared" si="7"/>
        <v>145</v>
      </c>
      <c r="G92" s="2">
        <f t="shared" si="8"/>
        <v>16.866666666666667</v>
      </c>
      <c r="H92" s="2">
        <f t="shared" si="10"/>
        <v>17.90909090909091</v>
      </c>
      <c r="I92" s="2">
        <f t="shared" si="6"/>
        <v>3.0769230769230771</v>
      </c>
      <c r="J92" s="2">
        <f t="shared" si="11"/>
        <v>17.990867579908677</v>
      </c>
      <c r="K92" s="2">
        <f t="shared" si="9"/>
        <v>3.7037037037037037</v>
      </c>
    </row>
    <row r="93" spans="1:11">
      <c r="A93" s="1">
        <v>39436</v>
      </c>
      <c r="B93">
        <v>46980</v>
      </c>
      <c r="C93">
        <v>6.5</v>
      </c>
      <c r="D93">
        <v>20</v>
      </c>
      <c r="E93" t="s">
        <v>9</v>
      </c>
      <c r="F93" s="2">
        <f t="shared" si="7"/>
        <v>117</v>
      </c>
      <c r="G93" s="2">
        <f t="shared" si="8"/>
        <v>18.714285714285715</v>
      </c>
      <c r="H93" s="2">
        <f t="shared" si="10"/>
        <v>17.015384615384615</v>
      </c>
      <c r="I93" s="2">
        <f t="shared" si="6"/>
        <v>3.0769230769230771</v>
      </c>
      <c r="J93" s="2">
        <f t="shared" si="11"/>
        <v>17.015384615384615</v>
      </c>
      <c r="K93" s="2">
        <f t="shared" si="9"/>
        <v>4.3478260869565215</v>
      </c>
    </row>
    <row r="94" spans="1:11">
      <c r="A94" s="1">
        <v>39444</v>
      </c>
      <c r="B94">
        <v>47089</v>
      </c>
      <c r="C94">
        <v>6.4</v>
      </c>
      <c r="D94">
        <v>20</v>
      </c>
      <c r="E94" t="s">
        <v>9</v>
      </c>
      <c r="F94" s="2">
        <f t="shared" si="7"/>
        <v>109</v>
      </c>
      <c r="G94" s="2">
        <f t="shared" si="8"/>
        <v>18.833333333333332</v>
      </c>
      <c r="H94" s="2">
        <f t="shared" si="10"/>
        <v>16.953846153846154</v>
      </c>
      <c r="I94" s="2">
        <f t="shared" si="6"/>
        <v>3.125</v>
      </c>
      <c r="J94" s="2">
        <f t="shared" si="11"/>
        <v>17.111801242236023</v>
      </c>
      <c r="K94" s="2">
        <f t="shared" si="9"/>
        <v>3.7037037037037037</v>
      </c>
    </row>
    <row r="95" spans="1:11">
      <c r="A95" s="1">
        <v>39450</v>
      </c>
      <c r="B95">
        <v>47211</v>
      </c>
      <c r="C95">
        <v>6.3</v>
      </c>
      <c r="D95">
        <v>20</v>
      </c>
      <c r="E95" t="s">
        <v>9</v>
      </c>
      <c r="F95" s="2">
        <f t="shared" si="7"/>
        <v>122</v>
      </c>
      <c r="G95" s="2">
        <f t="shared" si="8"/>
        <v>16.5</v>
      </c>
      <c r="H95" s="2">
        <f t="shared" si="10"/>
        <v>19.206896551724139</v>
      </c>
      <c r="I95" s="2">
        <f t="shared" si="6"/>
        <v>3.1746031746031749</v>
      </c>
      <c r="J95" s="2">
        <f t="shared" si="11"/>
        <v>17.40625</v>
      </c>
      <c r="K95" s="2">
        <f t="shared" si="9"/>
        <v>3.5714285714285716</v>
      </c>
    </row>
    <row r="96" spans="1:11">
      <c r="A96" s="1">
        <v>39454</v>
      </c>
      <c r="B96">
        <v>47327</v>
      </c>
      <c r="C96">
        <v>6.6</v>
      </c>
      <c r="D96">
        <v>20</v>
      </c>
      <c r="E96" t="s">
        <v>7</v>
      </c>
      <c r="F96" s="2">
        <f t="shared" si="7"/>
        <v>116</v>
      </c>
      <c r="G96" s="2">
        <f t="shared" si="8"/>
        <v>23.8</v>
      </c>
      <c r="H96" s="2">
        <f t="shared" si="10"/>
        <v>20.615384615384617</v>
      </c>
      <c r="I96" s="2">
        <f t="shared" si="6"/>
        <v>3.0303030303030303</v>
      </c>
      <c r="J96" s="2">
        <f t="shared" si="11"/>
        <v>16.67185069984448</v>
      </c>
      <c r="K96" s="2">
        <f t="shared" si="9"/>
        <v>4.5454545454545459</v>
      </c>
    </row>
    <row r="97" spans="1:11">
      <c r="A97" s="1">
        <v>39457</v>
      </c>
      <c r="B97">
        <v>47459</v>
      </c>
      <c r="C97">
        <v>6.3</v>
      </c>
      <c r="D97">
        <v>20</v>
      </c>
      <c r="E97" t="s">
        <v>6</v>
      </c>
      <c r="F97" s="2">
        <f t="shared" si="7"/>
        <v>132</v>
      </c>
      <c r="G97" s="2">
        <f t="shared" si="8"/>
        <v>35.428571428571431</v>
      </c>
      <c r="H97" s="2">
        <f t="shared" si="10"/>
        <v>21.115384615384617</v>
      </c>
      <c r="I97" s="2">
        <f t="shared" si="6"/>
        <v>3.1746031746031749</v>
      </c>
      <c r="J97" s="2">
        <f t="shared" si="11"/>
        <v>17.076205287713844</v>
      </c>
      <c r="K97" s="2">
        <f t="shared" si="9"/>
        <v>4.7619047619047619</v>
      </c>
    </row>
    <row r="98" spans="1:11">
      <c r="A98" s="1">
        <v>39462</v>
      </c>
      <c r="B98">
        <v>47577</v>
      </c>
      <c r="C98">
        <v>6.7</v>
      </c>
      <c r="D98">
        <v>20</v>
      </c>
      <c r="E98" t="s">
        <v>7</v>
      </c>
      <c r="F98" s="2">
        <f t="shared" si="7"/>
        <v>118</v>
      </c>
      <c r="G98" s="2">
        <f t="shared" si="8"/>
        <v>31.25</v>
      </c>
      <c r="H98" s="2">
        <f t="shared" si="10"/>
        <v>22.040816326530614</v>
      </c>
      <c r="I98" s="2">
        <f t="shared" si="6"/>
        <v>2.9850746268656714</v>
      </c>
      <c r="J98" s="2">
        <f t="shared" si="11"/>
        <v>16.692426584234934</v>
      </c>
      <c r="K98" s="2">
        <f t="shared" si="9"/>
        <v>5.5555555555555554</v>
      </c>
    </row>
    <row r="99" spans="1:11">
      <c r="A99" s="1">
        <v>39469</v>
      </c>
      <c r="B99">
        <v>47695</v>
      </c>
      <c r="C99">
        <v>6.7</v>
      </c>
      <c r="D99">
        <v>20</v>
      </c>
      <c r="E99" t="s">
        <v>9</v>
      </c>
      <c r="F99" s="2">
        <f t="shared" si="7"/>
        <v>118</v>
      </c>
      <c r="G99" s="2">
        <f t="shared" si="8"/>
        <v>19.666666666666668</v>
      </c>
      <c r="H99" s="2">
        <f t="shared" si="10"/>
        <v>20.865384615384617</v>
      </c>
      <c r="I99" s="2">
        <f t="shared" si="6"/>
        <v>2.9850746268656714</v>
      </c>
      <c r="J99" s="2">
        <f t="shared" si="11"/>
        <v>16.666666666666668</v>
      </c>
      <c r="K99" s="2">
        <f t="shared" si="9"/>
        <v>5.2631578947368425</v>
      </c>
    </row>
    <row r="100" spans="1:11">
      <c r="A100" s="1">
        <v>39475</v>
      </c>
      <c r="B100">
        <v>47826</v>
      </c>
      <c r="C100">
        <v>6.9</v>
      </c>
      <c r="D100">
        <v>20</v>
      </c>
      <c r="E100" t="s">
        <v>7</v>
      </c>
      <c r="F100" s="2">
        <f t="shared" si="7"/>
        <v>131</v>
      </c>
      <c r="G100" s="2">
        <f t="shared" si="8"/>
        <v>19.153846153846153</v>
      </c>
      <c r="H100" s="2">
        <f t="shared" si="10"/>
        <v>20.90566037735849</v>
      </c>
      <c r="I100" s="2">
        <f t="shared" si="6"/>
        <v>2.8985507246376812</v>
      </c>
      <c r="J100" s="2">
        <f t="shared" si="11"/>
        <v>16.890243902439021</v>
      </c>
      <c r="K100" s="2">
        <f t="shared" si="9"/>
        <v>4.7619047619047619</v>
      </c>
    </row>
    <row r="101" spans="1:11">
      <c r="A101" s="1">
        <v>39479</v>
      </c>
      <c r="B101">
        <v>47947</v>
      </c>
      <c r="C101">
        <v>6.9</v>
      </c>
      <c r="D101">
        <v>20</v>
      </c>
      <c r="E101" t="s">
        <v>8</v>
      </c>
      <c r="F101" s="2">
        <f t="shared" si="7"/>
        <v>121</v>
      </c>
      <c r="G101" s="2">
        <f t="shared" si="8"/>
        <v>25.2</v>
      </c>
      <c r="H101" s="2">
        <f t="shared" si="10"/>
        <v>23.063829787234042</v>
      </c>
      <c r="I101" s="2">
        <f t="shared" si="6"/>
        <v>2.8985507246376812</v>
      </c>
      <c r="J101" s="2">
        <f t="shared" si="11"/>
        <v>16.474164133738604</v>
      </c>
      <c r="K101" s="2">
        <f t="shared" si="9"/>
        <v>4.5454545454545459</v>
      </c>
    </row>
    <row r="102" spans="1:11">
      <c r="A102" s="1">
        <v>39483</v>
      </c>
      <c r="B102">
        <v>48085</v>
      </c>
      <c r="C102">
        <v>6.7</v>
      </c>
      <c r="D102">
        <v>20</v>
      </c>
      <c r="E102" t="s">
        <v>9</v>
      </c>
      <c r="F102" s="2">
        <f t="shared" si="7"/>
        <v>138</v>
      </c>
      <c r="G102" s="2">
        <f t="shared" si="8"/>
        <v>32.375</v>
      </c>
      <c r="H102" s="2">
        <f t="shared" si="10"/>
        <v>23.51063829787234</v>
      </c>
      <c r="I102" s="2">
        <f t="shared" si="6"/>
        <v>2.9850746268656714</v>
      </c>
      <c r="J102" s="2">
        <f t="shared" si="11"/>
        <v>16.742424242424242</v>
      </c>
      <c r="K102" s="2">
        <f t="shared" si="9"/>
        <v>4.7619047619047619</v>
      </c>
    </row>
    <row r="103" spans="1:11">
      <c r="A103" s="1">
        <v>39487</v>
      </c>
      <c r="B103">
        <v>48170</v>
      </c>
      <c r="C103">
        <v>11.8</v>
      </c>
      <c r="D103">
        <v>34.64</v>
      </c>
      <c r="E103" t="s">
        <v>7</v>
      </c>
      <c r="F103" s="2">
        <f t="shared" si="7"/>
        <v>85</v>
      </c>
      <c r="G103" s="2">
        <f t="shared" si="8"/>
        <v>27.875</v>
      </c>
      <c r="H103" s="2">
        <f t="shared" si="10"/>
        <v>25.13953488372093</v>
      </c>
      <c r="I103" s="2">
        <f t="shared" si="6"/>
        <v>2.935593220338983</v>
      </c>
      <c r="J103" s="2">
        <f t="shared" si="11"/>
        <v>15.161290322580646</v>
      </c>
      <c r="K103" s="2">
        <f t="shared" si="9"/>
        <v>6.3688888888888888</v>
      </c>
    </row>
    <row r="104" spans="1:11">
      <c r="A104" s="1">
        <v>39503</v>
      </c>
      <c r="B104">
        <v>48498</v>
      </c>
      <c r="C104">
        <v>6</v>
      </c>
      <c r="D104">
        <v>20</v>
      </c>
      <c r="E104" t="s">
        <v>9</v>
      </c>
      <c r="F104" s="2">
        <f t="shared" si="7"/>
        <v>328</v>
      </c>
      <c r="G104" s="2">
        <f t="shared" si="8"/>
        <v>20.65</v>
      </c>
      <c r="H104" s="2">
        <f t="shared" si="10"/>
        <v>24.283018867924529</v>
      </c>
      <c r="I104" s="2">
        <f t="shared" si="6"/>
        <v>3.3333333333333335</v>
      </c>
      <c r="J104" s="2">
        <f t="shared" si="11"/>
        <v>18.152327221438643</v>
      </c>
      <c r="K104" s="2">
        <f t="shared" si="9"/>
        <v>4.0942857142857143</v>
      </c>
    </row>
    <row r="105" spans="1:11">
      <c r="A105" s="1">
        <v>39507</v>
      </c>
      <c r="B105">
        <v>48530</v>
      </c>
      <c r="C105">
        <v>10.3</v>
      </c>
      <c r="D105">
        <v>35.11</v>
      </c>
      <c r="E105" t="s">
        <v>7</v>
      </c>
      <c r="F105" s="2">
        <f t="shared" si="7"/>
        <v>32</v>
      </c>
      <c r="G105" s="2">
        <f t="shared" si="8"/>
        <v>18</v>
      </c>
      <c r="H105" s="2">
        <f t="shared" si="10"/>
        <v>22.69811320754717</v>
      </c>
      <c r="I105" s="2">
        <f t="shared" si="6"/>
        <v>3.4087378640776698</v>
      </c>
      <c r="J105" s="2">
        <f t="shared" si="11"/>
        <v>16.061415220293728</v>
      </c>
      <c r="K105" s="2">
        <f t="shared" si="9"/>
        <v>4.6339285714285712</v>
      </c>
    </row>
    <row r="106" spans="1:11">
      <c r="A106" s="1">
        <v>39517</v>
      </c>
      <c r="B106">
        <v>48837</v>
      </c>
      <c r="C106">
        <v>5.7</v>
      </c>
      <c r="D106">
        <v>20</v>
      </c>
      <c r="E106" t="s">
        <v>9</v>
      </c>
      <c r="F106" s="2">
        <f t="shared" si="7"/>
        <v>307</v>
      </c>
      <c r="G106" s="2">
        <f t="shared" si="8"/>
        <v>24.214285714285715</v>
      </c>
      <c r="H106" s="2">
        <f t="shared" si="10"/>
        <v>22.966666666666665</v>
      </c>
      <c r="I106" s="2">
        <f t="shared" si="6"/>
        <v>3.5087719298245612</v>
      </c>
      <c r="J106" s="2">
        <f t="shared" si="11"/>
        <v>18.621621621621621</v>
      </c>
      <c r="K106" s="2">
        <f t="shared" si="9"/>
        <v>3.8161764705882355</v>
      </c>
    </row>
    <row r="107" spans="1:11">
      <c r="A107" s="1">
        <v>39520</v>
      </c>
      <c r="B107">
        <v>48949</v>
      </c>
      <c r="C107">
        <v>5.7</v>
      </c>
      <c r="D107">
        <v>20</v>
      </c>
      <c r="E107" t="s">
        <v>9</v>
      </c>
      <c r="F107" s="2">
        <f t="shared" si="7"/>
        <v>112</v>
      </c>
      <c r="G107" s="2">
        <f t="shared" si="8"/>
        <v>32.230769230769234</v>
      </c>
      <c r="H107" s="2">
        <f t="shared" si="10"/>
        <v>23.655172413793103</v>
      </c>
      <c r="I107" s="2">
        <f t="shared" si="6"/>
        <v>3.5087719298245612</v>
      </c>
      <c r="J107" s="2">
        <f t="shared" si="11"/>
        <v>18.69209809264305</v>
      </c>
      <c r="K107" s="2">
        <f t="shared" si="9"/>
        <v>3.9318181818181817</v>
      </c>
    </row>
    <row r="108" spans="1:11">
      <c r="A108" s="1">
        <v>39525</v>
      </c>
      <c r="B108">
        <v>49054</v>
      </c>
      <c r="C108">
        <v>5.7</v>
      </c>
      <c r="D108">
        <v>20</v>
      </c>
      <c r="E108" t="s">
        <v>6</v>
      </c>
      <c r="F108" s="2">
        <f t="shared" si="7"/>
        <v>105</v>
      </c>
      <c r="G108" s="2">
        <f t="shared" si="8"/>
        <v>27.125</v>
      </c>
      <c r="H108" s="2">
        <f t="shared" si="10"/>
        <v>24.267857142857142</v>
      </c>
      <c r="I108" s="2">
        <f t="shared" si="6"/>
        <v>3.5087719298245612</v>
      </c>
      <c r="J108" s="2">
        <f t="shared" si="11"/>
        <v>18.770718232044196</v>
      </c>
      <c r="K108" s="2">
        <f t="shared" si="9"/>
        <v>5.2322727272727274</v>
      </c>
    </row>
    <row r="109" spans="1:11">
      <c r="A109" s="1">
        <v>39529</v>
      </c>
      <c r="B109">
        <v>49145</v>
      </c>
      <c r="C109">
        <v>5.7</v>
      </c>
      <c r="D109">
        <v>20</v>
      </c>
      <c r="E109" t="s">
        <v>9</v>
      </c>
      <c r="F109" s="2">
        <f t="shared" si="7"/>
        <v>91</v>
      </c>
      <c r="G109" s="2">
        <f t="shared" si="8"/>
        <v>21.777777777777779</v>
      </c>
      <c r="H109" s="2">
        <f t="shared" si="10"/>
        <v>24.425925925925927</v>
      </c>
      <c r="I109" s="2">
        <f t="shared" si="6"/>
        <v>3.5087719298245612</v>
      </c>
      <c r="J109" s="2">
        <f t="shared" si="11"/>
        <v>18.473389355742295</v>
      </c>
      <c r="K109" s="2">
        <f t="shared" si="9"/>
        <v>5.2322727272727274</v>
      </c>
    </row>
    <row r="110" spans="1:11">
      <c r="A110" s="1">
        <v>39532</v>
      </c>
      <c r="B110">
        <v>49315</v>
      </c>
      <c r="C110">
        <v>5.7</v>
      </c>
      <c r="D110">
        <v>20</v>
      </c>
      <c r="E110" t="s">
        <v>9</v>
      </c>
      <c r="F110" s="2">
        <f t="shared" si="7"/>
        <v>170</v>
      </c>
      <c r="G110" s="2">
        <f t="shared" si="8"/>
        <v>37.285714285714285</v>
      </c>
      <c r="H110" s="2">
        <f t="shared" si="10"/>
        <v>25.811320754716981</v>
      </c>
      <c r="I110" s="2">
        <f t="shared" si="6"/>
        <v>3.5087719298245612</v>
      </c>
      <c r="J110" s="2">
        <f t="shared" si="11"/>
        <v>19.487179487179482</v>
      </c>
      <c r="K110" s="2">
        <f t="shared" si="9"/>
        <v>6.666666666666667</v>
      </c>
    </row>
    <row r="111" spans="1:11">
      <c r="A111" s="1">
        <v>39539</v>
      </c>
      <c r="B111">
        <v>49459</v>
      </c>
      <c r="C111">
        <v>5.7</v>
      </c>
      <c r="D111">
        <v>20</v>
      </c>
      <c r="E111" t="s">
        <v>9</v>
      </c>
      <c r="F111" s="2">
        <f t="shared" si="7"/>
        <v>144</v>
      </c>
      <c r="G111" s="2">
        <f t="shared" si="8"/>
        <v>31.4</v>
      </c>
      <c r="H111" s="2">
        <f t="shared" si="10"/>
        <v>24.535714285714285</v>
      </c>
      <c r="I111" s="2">
        <f t="shared" si="6"/>
        <v>3.5087719298245612</v>
      </c>
      <c r="J111" s="2">
        <f t="shared" si="11"/>
        <v>19.913043478260864</v>
      </c>
      <c r="K111" s="2">
        <f t="shared" si="9"/>
        <v>5.2631578947368425</v>
      </c>
    </row>
    <row r="112" spans="1:11">
      <c r="A112" s="1">
        <v>39545</v>
      </c>
      <c r="B112">
        <v>49573</v>
      </c>
      <c r="C112">
        <v>5.7</v>
      </c>
      <c r="D112">
        <v>20</v>
      </c>
      <c r="E112" t="s">
        <v>9</v>
      </c>
      <c r="F112" s="2">
        <f t="shared" si="7"/>
        <v>114</v>
      </c>
      <c r="G112" s="2">
        <f t="shared" si="8"/>
        <v>19.846153846153847</v>
      </c>
      <c r="H112" s="2">
        <f t="shared" si="10"/>
        <v>24.189655172413794</v>
      </c>
      <c r="I112" s="2">
        <f t="shared" si="6"/>
        <v>3.5087719298245612</v>
      </c>
      <c r="J112" s="2">
        <f t="shared" si="11"/>
        <v>20.632352941176467</v>
      </c>
      <c r="K112" s="2">
        <f t="shared" si="9"/>
        <v>5</v>
      </c>
    </row>
    <row r="113" spans="1:11">
      <c r="A113" s="1">
        <v>39549</v>
      </c>
      <c r="B113">
        <v>49640</v>
      </c>
      <c r="C113">
        <v>6</v>
      </c>
      <c r="D113">
        <v>20</v>
      </c>
      <c r="E113" t="s">
        <v>7</v>
      </c>
      <c r="F113" s="2">
        <f t="shared" si="7"/>
        <v>67</v>
      </c>
      <c r="G113" s="2">
        <f t="shared" si="8"/>
        <v>18.100000000000001</v>
      </c>
      <c r="H113" s="2">
        <f t="shared" si="10"/>
        <v>24.826086956521738</v>
      </c>
      <c r="I113" s="2">
        <f t="shared" si="6"/>
        <v>3.3333333333333335</v>
      </c>
      <c r="J113" s="2">
        <f t="shared" si="11"/>
        <v>18.36012861736334</v>
      </c>
      <c r="K113" s="2">
        <f t="shared" si="9"/>
        <v>5</v>
      </c>
    </row>
    <row r="114" spans="1:11">
      <c r="A114" s="1">
        <v>39551</v>
      </c>
      <c r="B114">
        <v>49840</v>
      </c>
      <c r="C114">
        <v>5.7</v>
      </c>
      <c r="D114">
        <v>20</v>
      </c>
      <c r="E114" t="s">
        <v>7</v>
      </c>
      <c r="F114" s="2">
        <f t="shared" si="7"/>
        <v>200</v>
      </c>
      <c r="G114" s="2">
        <f t="shared" si="8"/>
        <v>44.5</v>
      </c>
      <c r="H114" s="2">
        <f t="shared" si="10"/>
        <v>29.772727272727273</v>
      </c>
      <c r="I114" s="2">
        <f t="shared" si="6"/>
        <v>3.5087719298245612</v>
      </c>
      <c r="J114" s="2">
        <f t="shared" si="11"/>
        <v>21.163166397415182</v>
      </c>
      <c r="K114" s="2">
        <f t="shared" si="9"/>
        <v>5.2631578947368425</v>
      </c>
    </row>
    <row r="115" spans="1:11">
      <c r="A115" s="1">
        <v>39554</v>
      </c>
      <c r="B115">
        <v>50000</v>
      </c>
      <c r="C115">
        <v>5.6</v>
      </c>
      <c r="D115">
        <v>20</v>
      </c>
      <c r="E115" t="s">
        <v>8</v>
      </c>
      <c r="F115" s="2">
        <f t="shared" si="7"/>
        <v>160</v>
      </c>
      <c r="G115" s="2">
        <f t="shared" si="8"/>
        <v>72</v>
      </c>
      <c r="H115" s="2">
        <f t="shared" si="10"/>
        <v>31.432432432432432</v>
      </c>
      <c r="I115" s="2">
        <f t="shared" si="6"/>
        <v>3.5714285714285716</v>
      </c>
      <c r="J115" s="2">
        <f t="shared" si="11"/>
        <v>20.33216783216783</v>
      </c>
      <c r="K115" s="2">
        <f t="shared" si="9"/>
        <v>6.666666666666667</v>
      </c>
    </row>
    <row r="116" spans="1:11">
      <c r="A116" s="1">
        <v>39556</v>
      </c>
      <c r="B116">
        <v>50052</v>
      </c>
      <c r="C116">
        <v>5.6</v>
      </c>
      <c r="D116">
        <v>20</v>
      </c>
      <c r="E116" t="s">
        <v>9</v>
      </c>
      <c r="F116" s="2">
        <f t="shared" si="7"/>
        <v>52</v>
      </c>
      <c r="G116" s="2">
        <f t="shared" si="8"/>
        <v>42.4</v>
      </c>
      <c r="H116" s="2">
        <f t="shared" si="10"/>
        <v>30.638888888888889</v>
      </c>
      <c r="I116" s="2">
        <f t="shared" si="6"/>
        <v>3.5714285714285716</v>
      </c>
      <c r="J116" s="2">
        <f t="shared" si="11"/>
        <v>19.316987740805601</v>
      </c>
      <c r="K116" s="2">
        <f t="shared" si="9"/>
        <v>9.0909090909090917</v>
      </c>
    </row>
    <row r="117" spans="1:11">
      <c r="A117" s="1">
        <v>39557</v>
      </c>
      <c r="B117">
        <v>50055</v>
      </c>
      <c r="C117">
        <v>6</v>
      </c>
      <c r="D117">
        <v>21.51</v>
      </c>
      <c r="E117" t="s">
        <v>7</v>
      </c>
      <c r="F117" s="2">
        <f t="shared" si="7"/>
        <v>3</v>
      </c>
      <c r="G117" s="2">
        <f t="shared" si="8"/>
        <v>18.333333333333332</v>
      </c>
      <c r="H117" s="2">
        <f t="shared" si="10"/>
        <v>31.28125</v>
      </c>
      <c r="I117" s="2">
        <f t="shared" si="6"/>
        <v>3.5850000000000004</v>
      </c>
      <c r="J117" s="2">
        <f t="shared" si="11"/>
        <v>17.439024390243901</v>
      </c>
      <c r="K117" s="2">
        <f t="shared" si="9"/>
        <v>12.688750000000001</v>
      </c>
    </row>
    <row r="118" spans="1:11">
      <c r="A118" s="1">
        <v>39563</v>
      </c>
      <c r="B118">
        <v>50366</v>
      </c>
      <c r="C118">
        <v>5.3</v>
      </c>
      <c r="D118">
        <v>20</v>
      </c>
      <c r="E118" t="s">
        <v>9</v>
      </c>
      <c r="F118" s="2">
        <f t="shared" si="7"/>
        <v>311</v>
      </c>
      <c r="G118" s="2">
        <f t="shared" si="8"/>
        <v>44.857142857142854</v>
      </c>
      <c r="H118" s="2">
        <f t="shared" si="10"/>
        <v>35.911764705882355</v>
      </c>
      <c r="I118" s="2">
        <f t="shared" si="6"/>
        <v>3.7735849056603774</v>
      </c>
      <c r="J118" s="2">
        <f t="shared" si="11"/>
        <v>21.421052631578949</v>
      </c>
      <c r="K118" s="2">
        <f t="shared" si="9"/>
        <v>8.4591666666666665</v>
      </c>
    </row>
    <row r="119" spans="1:11">
      <c r="A119" s="1">
        <v>39570</v>
      </c>
      <c r="B119">
        <v>50494</v>
      </c>
      <c r="C119">
        <v>5.3</v>
      </c>
      <c r="D119">
        <v>20</v>
      </c>
      <c r="E119" t="s">
        <v>9</v>
      </c>
      <c r="F119" s="2">
        <f t="shared" si="7"/>
        <v>128</v>
      </c>
      <c r="G119" s="2">
        <f t="shared" si="8"/>
        <v>33.769230769230766</v>
      </c>
      <c r="H119" s="2">
        <f t="shared" si="10"/>
        <v>31.026315789473685</v>
      </c>
      <c r="I119" s="2">
        <f t="shared" si="6"/>
        <v>3.7735849056603774</v>
      </c>
      <c r="J119" s="2">
        <f t="shared" si="11"/>
        <v>20.830388692579508</v>
      </c>
      <c r="K119" s="2">
        <f t="shared" si="9"/>
        <v>6.3443750000000003</v>
      </c>
    </row>
    <row r="120" spans="1:11">
      <c r="A120" s="1">
        <v>39572</v>
      </c>
      <c r="B120">
        <v>50596</v>
      </c>
      <c r="C120">
        <v>5.3</v>
      </c>
      <c r="D120">
        <v>20</v>
      </c>
      <c r="E120" t="s">
        <v>9</v>
      </c>
      <c r="F120" s="2">
        <f t="shared" si="7"/>
        <v>102</v>
      </c>
      <c r="G120" s="2">
        <f t="shared" si="8"/>
        <v>25.555555555555557</v>
      </c>
      <c r="H120" s="2">
        <f t="shared" si="10"/>
        <v>34.454545454545453</v>
      </c>
      <c r="I120" s="2">
        <f t="shared" si="6"/>
        <v>3.7735849056603774</v>
      </c>
      <c r="J120" s="2">
        <f t="shared" si="11"/>
        <v>20.231316725978651</v>
      </c>
      <c r="K120" s="2">
        <f t="shared" si="9"/>
        <v>6.3443750000000003</v>
      </c>
    </row>
    <row r="121" spans="1:11">
      <c r="A121" s="1">
        <v>39590</v>
      </c>
      <c r="B121">
        <v>50713</v>
      </c>
      <c r="C121">
        <v>5</v>
      </c>
      <c r="D121">
        <v>20</v>
      </c>
      <c r="E121" t="s">
        <v>9</v>
      </c>
      <c r="F121" s="2">
        <f t="shared" si="7"/>
        <v>117</v>
      </c>
      <c r="G121" s="2">
        <f t="shared" si="8"/>
        <v>10.95</v>
      </c>
      <c r="H121" s="2">
        <f t="shared" si="10"/>
        <v>25.333333333333332</v>
      </c>
      <c r="I121" s="2">
        <f t="shared" si="6"/>
        <v>4</v>
      </c>
      <c r="J121" s="2">
        <f t="shared" si="11"/>
        <v>20.540540540540544</v>
      </c>
      <c r="K121" s="2">
        <f t="shared" si="9"/>
        <v>3.0760606060606062</v>
      </c>
    </row>
    <row r="122" spans="1:11">
      <c r="A122" s="1">
        <v>39596</v>
      </c>
      <c r="B122">
        <v>50794</v>
      </c>
      <c r="C122">
        <v>4.8</v>
      </c>
      <c r="D122">
        <v>20</v>
      </c>
      <c r="E122" t="s">
        <v>9</v>
      </c>
      <c r="F122" s="2">
        <f t="shared" si="7"/>
        <v>81</v>
      </c>
      <c r="G122" s="2">
        <f t="shared" si="8"/>
        <v>8.25</v>
      </c>
      <c r="H122" s="2">
        <f t="shared" si="10"/>
        <v>24.553191489361701</v>
      </c>
      <c r="I122" s="2">
        <f t="shared" si="6"/>
        <v>4.166666666666667</v>
      </c>
      <c r="J122" s="2">
        <f t="shared" si="11"/>
        <v>21.135531135531142</v>
      </c>
      <c r="K122" s="2">
        <f t="shared" si="9"/>
        <v>3.0303030303030303</v>
      </c>
    </row>
    <row r="123" spans="1:11">
      <c r="A123" s="1">
        <v>39605</v>
      </c>
      <c r="B123">
        <v>50887</v>
      </c>
      <c r="C123">
        <v>4.7</v>
      </c>
      <c r="D123">
        <v>20</v>
      </c>
      <c r="E123" t="s">
        <v>7</v>
      </c>
      <c r="F123" s="2">
        <f t="shared" si="7"/>
        <v>93</v>
      </c>
      <c r="G123" s="2">
        <f t="shared" si="8"/>
        <v>11.6</v>
      </c>
      <c r="H123" s="2">
        <f t="shared" si="10"/>
        <v>19.388888888888889</v>
      </c>
      <c r="I123" s="2">
        <f t="shared" si="6"/>
        <v>4.2553191489361701</v>
      </c>
      <c r="J123" s="2">
        <f t="shared" si="11"/>
        <v>19.643527204502814</v>
      </c>
      <c r="K123" s="2">
        <f t="shared" si="9"/>
        <v>2.8571428571428572</v>
      </c>
    </row>
    <row r="124" spans="1:11">
      <c r="A124" s="1">
        <v>39607</v>
      </c>
      <c r="B124">
        <v>50972</v>
      </c>
      <c r="C124">
        <v>4.7</v>
      </c>
      <c r="D124">
        <v>20</v>
      </c>
      <c r="E124" t="s">
        <v>9</v>
      </c>
      <c r="F124" s="2">
        <f t="shared" si="7"/>
        <v>85</v>
      </c>
      <c r="G124" s="2">
        <f t="shared" si="8"/>
        <v>16.181818181818183</v>
      </c>
      <c r="H124" s="2">
        <f t="shared" si="10"/>
        <v>18.339622641509433</v>
      </c>
      <c r="I124" s="2">
        <f t="shared" si="6"/>
        <v>4.2553191489361701</v>
      </c>
      <c r="J124" s="2">
        <f t="shared" si="11"/>
        <v>18.585086042065008</v>
      </c>
      <c r="K124" s="2">
        <f t="shared" si="9"/>
        <v>2.8571428571428572</v>
      </c>
    </row>
    <row r="125" spans="1:11">
      <c r="A125" s="1">
        <v>39615</v>
      </c>
      <c r="B125">
        <v>51059</v>
      </c>
      <c r="C125">
        <v>4.5999999999999996</v>
      </c>
      <c r="D125">
        <v>20</v>
      </c>
      <c r="E125" t="s">
        <v>9</v>
      </c>
      <c r="F125" s="2">
        <f t="shared" si="7"/>
        <v>87</v>
      </c>
      <c r="G125" s="2">
        <f t="shared" si="8"/>
        <v>17.2</v>
      </c>
      <c r="H125" s="2">
        <f t="shared" si="10"/>
        <v>17.067796610169491</v>
      </c>
      <c r="I125" s="2">
        <f t="shared" si="6"/>
        <v>4.3478260869565224</v>
      </c>
      <c r="J125" s="2">
        <f t="shared" si="11"/>
        <v>19.62962962962963</v>
      </c>
      <c r="K125" s="2">
        <f t="shared" si="9"/>
        <v>4</v>
      </c>
    </row>
    <row r="126" spans="1:11">
      <c r="A126" s="1">
        <v>39628</v>
      </c>
      <c r="B126">
        <v>51181</v>
      </c>
      <c r="C126">
        <v>4.5999999999999996</v>
      </c>
      <c r="D126">
        <v>20</v>
      </c>
      <c r="E126" t="s">
        <v>9</v>
      </c>
      <c r="F126" s="2">
        <f t="shared" si="7"/>
        <v>122</v>
      </c>
      <c r="G126" s="2">
        <f t="shared" si="8"/>
        <v>9.9523809523809526</v>
      </c>
      <c r="H126" s="2">
        <f t="shared" si="10"/>
        <v>15.859154929577464</v>
      </c>
      <c r="I126" s="2">
        <f t="shared" si="6"/>
        <v>4.3478260869565224</v>
      </c>
      <c r="J126" s="2">
        <f t="shared" si="11"/>
        <v>22.385685884691846</v>
      </c>
      <c r="K126" s="2">
        <f t="shared" si="9"/>
        <v>3.125</v>
      </c>
    </row>
    <row r="127" spans="1:11">
      <c r="A127" s="1">
        <v>39631</v>
      </c>
      <c r="B127">
        <v>51273</v>
      </c>
      <c r="C127">
        <v>4.5999999999999996</v>
      </c>
      <c r="D127">
        <v>20</v>
      </c>
      <c r="E127" t="s">
        <v>9</v>
      </c>
      <c r="F127" s="2">
        <f t="shared" si="7"/>
        <v>92</v>
      </c>
      <c r="G127" s="2">
        <f t="shared" si="8"/>
        <v>13.375</v>
      </c>
      <c r="H127" s="2">
        <f t="shared" si="10"/>
        <v>13.338235294117647</v>
      </c>
      <c r="I127" s="2">
        <f t="shared" si="6"/>
        <v>4.3478260869565224</v>
      </c>
      <c r="J127" s="2">
        <f t="shared" si="11"/>
        <v>18.548057259713698</v>
      </c>
      <c r="K127" s="2">
        <f t="shared" si="9"/>
        <v>3.8461538461538463</v>
      </c>
    </row>
    <row r="128" spans="1:11">
      <c r="A128" s="1">
        <v>39634</v>
      </c>
      <c r="B128">
        <v>51333</v>
      </c>
      <c r="C128">
        <v>4.5999999999999996</v>
      </c>
      <c r="D128">
        <v>20</v>
      </c>
      <c r="E128" t="s">
        <v>9</v>
      </c>
      <c r="F128" s="2">
        <f t="shared" si="7"/>
        <v>60</v>
      </c>
      <c r="G128" s="2">
        <f t="shared" si="8"/>
        <v>25.333333333333332</v>
      </c>
      <c r="H128" s="2">
        <f t="shared" si="10"/>
        <v>13.109375</v>
      </c>
      <c r="I128" s="2">
        <f t="shared" si="6"/>
        <v>4.3478260869565224</v>
      </c>
      <c r="J128" s="2">
        <f t="shared" si="11"/>
        <v>17.406639004149376</v>
      </c>
      <c r="K128" s="2">
        <f t="shared" si="9"/>
        <v>3.7037037037037037</v>
      </c>
    </row>
    <row r="129" spans="1:11">
      <c r="A129" s="1">
        <v>39639</v>
      </c>
      <c r="B129">
        <v>51431</v>
      </c>
      <c r="C129">
        <v>4.5999999999999996</v>
      </c>
      <c r="D129">
        <v>20</v>
      </c>
      <c r="E129" t="s">
        <v>9</v>
      </c>
      <c r="F129" s="2">
        <f t="shared" si="7"/>
        <v>98</v>
      </c>
      <c r="G129" s="2">
        <f t="shared" si="8"/>
        <v>19.75</v>
      </c>
      <c r="H129" s="2">
        <f t="shared" si="10"/>
        <v>12.462686567164178</v>
      </c>
      <c r="I129" s="2">
        <f t="shared" si="6"/>
        <v>4.3478260869565224</v>
      </c>
      <c r="J129" s="2">
        <f t="shared" si="11"/>
        <v>17.578947368421051</v>
      </c>
      <c r="K129" s="2">
        <f t="shared" si="9"/>
        <v>4.166666666666667</v>
      </c>
    </row>
    <row r="130" spans="1:11">
      <c r="A130" s="1">
        <v>39642</v>
      </c>
      <c r="B130">
        <v>51500</v>
      </c>
      <c r="C130">
        <v>4.5999999999999996</v>
      </c>
      <c r="D130">
        <v>20</v>
      </c>
      <c r="E130" t="s">
        <v>9</v>
      </c>
      <c r="F130" s="2">
        <f t="shared" si="7"/>
        <v>69</v>
      </c>
      <c r="G130" s="2">
        <f t="shared" si="8"/>
        <v>20.875</v>
      </c>
      <c r="H130" s="2">
        <f t="shared" si="10"/>
        <v>15.134615384615385</v>
      </c>
      <c r="I130" s="2">
        <f t="shared" si="6"/>
        <v>4.3478260869565224</v>
      </c>
      <c r="J130" s="2">
        <f t="shared" si="11"/>
        <v>16.816239316239315</v>
      </c>
      <c r="K130" s="2">
        <f t="shared" si="9"/>
        <v>7.1428571428571432</v>
      </c>
    </row>
    <row r="131" spans="1:11">
      <c r="A131" s="1">
        <v>39648</v>
      </c>
      <c r="B131">
        <v>51622</v>
      </c>
      <c r="C131">
        <v>4.7</v>
      </c>
      <c r="D131">
        <v>20</v>
      </c>
      <c r="E131" t="s">
        <v>6</v>
      </c>
      <c r="F131" s="2">
        <f t="shared" si="7"/>
        <v>122</v>
      </c>
      <c r="G131" s="2">
        <f t="shared" si="8"/>
        <v>21.222222222222221</v>
      </c>
      <c r="H131" s="2">
        <f t="shared" si="10"/>
        <v>15.923076923076923</v>
      </c>
      <c r="I131" s="2">
        <f t="shared" ref="I131:I194" si="12">(D131/C131)</f>
        <v>4.2553191489361701</v>
      </c>
      <c r="J131" s="2">
        <f t="shared" si="11"/>
        <v>17.806451612903224</v>
      </c>
      <c r="K131" s="2">
        <f t="shared" si="9"/>
        <v>5.882352941176471</v>
      </c>
    </row>
    <row r="132" spans="1:11">
      <c r="A132" s="1">
        <v>39653</v>
      </c>
      <c r="B132">
        <v>51706</v>
      </c>
      <c r="C132">
        <v>12.7</v>
      </c>
      <c r="D132">
        <v>53.88</v>
      </c>
      <c r="E132" t="s">
        <v>9</v>
      </c>
      <c r="F132" s="2">
        <f t="shared" ref="F132:F195" si="13">(B132-B131)</f>
        <v>84</v>
      </c>
      <c r="G132" s="2">
        <f t="shared" si="8"/>
        <v>18.727272727272727</v>
      </c>
      <c r="H132" s="2">
        <f t="shared" si="10"/>
        <v>17.0625</v>
      </c>
      <c r="I132" s="2">
        <f t="shared" si="12"/>
        <v>4.2425196850393707</v>
      </c>
      <c r="J132" s="2">
        <f t="shared" si="11"/>
        <v>15.055147058823527</v>
      </c>
      <c r="K132" s="2">
        <f t="shared" si="9"/>
        <v>7.0463157894736836</v>
      </c>
    </row>
    <row r="133" spans="1:11">
      <c r="A133" s="1">
        <v>39668</v>
      </c>
      <c r="B133">
        <v>52484</v>
      </c>
      <c r="C133">
        <v>4.9000000000000004</v>
      </c>
      <c r="D133">
        <v>20</v>
      </c>
      <c r="E133" t="s">
        <v>9</v>
      </c>
      <c r="F133" s="2">
        <f t="shared" si="13"/>
        <v>778</v>
      </c>
      <c r="G133" s="2">
        <f t="shared" ref="G133:G196" si="14">(B133-B131)/(A133-A131)</f>
        <v>43.1</v>
      </c>
      <c r="H133" s="2">
        <f t="shared" si="10"/>
        <v>24.78688524590164</v>
      </c>
      <c r="I133" s="2">
        <f t="shared" si="12"/>
        <v>4.0816326530612246</v>
      </c>
      <c r="J133" s="2">
        <f t="shared" si="11"/>
        <v>27.69230769230769</v>
      </c>
      <c r="K133" s="2">
        <f t="shared" si="9"/>
        <v>4.6165517241379312</v>
      </c>
    </row>
    <row r="134" spans="1:11">
      <c r="A134" s="1">
        <v>39675</v>
      </c>
      <c r="B134">
        <v>52740</v>
      </c>
      <c r="C134">
        <v>5.0999999999999996</v>
      </c>
      <c r="D134">
        <v>20</v>
      </c>
      <c r="E134" t="s">
        <v>9</v>
      </c>
      <c r="F134" s="2">
        <f t="shared" si="13"/>
        <v>256</v>
      </c>
      <c r="G134" s="2">
        <f t="shared" si="14"/>
        <v>47</v>
      </c>
      <c r="H134" s="2">
        <f t="shared" si="10"/>
        <v>28.016666666666666</v>
      </c>
      <c r="I134" s="2">
        <f t="shared" si="12"/>
        <v>3.9215686274509807</v>
      </c>
      <c r="J134" s="2">
        <f t="shared" si="11"/>
        <v>30.563636363636363</v>
      </c>
      <c r="K134" s="2">
        <f t="shared" si="9"/>
        <v>4.0569696969696967</v>
      </c>
    </row>
    <row r="135" spans="1:11">
      <c r="A135" s="1">
        <v>39678</v>
      </c>
      <c r="B135">
        <v>52836</v>
      </c>
      <c r="C135">
        <v>5.0999999999999996</v>
      </c>
      <c r="D135">
        <v>20</v>
      </c>
      <c r="E135" t="s">
        <v>9</v>
      </c>
      <c r="F135" s="2">
        <f t="shared" si="13"/>
        <v>96</v>
      </c>
      <c r="G135" s="2">
        <f t="shared" si="14"/>
        <v>35.200000000000003</v>
      </c>
      <c r="H135" s="2">
        <f t="shared" si="10"/>
        <v>33.1</v>
      </c>
      <c r="I135" s="2">
        <f t="shared" si="12"/>
        <v>3.9215686274509807</v>
      </c>
      <c r="J135" s="2">
        <f t="shared" si="11"/>
        <v>29.81981981981982</v>
      </c>
      <c r="K135" s="2">
        <f t="shared" ref="K135:K198" si="15">(D131+D132+D133+D134+D135)/(A135-A131)</f>
        <v>4.4626666666666663</v>
      </c>
    </row>
    <row r="136" spans="1:11">
      <c r="A136" s="1">
        <v>39683</v>
      </c>
      <c r="B136">
        <v>52896</v>
      </c>
      <c r="C136">
        <v>5.2</v>
      </c>
      <c r="D136">
        <v>20</v>
      </c>
      <c r="E136" t="s">
        <v>9</v>
      </c>
      <c r="F136" s="2">
        <f t="shared" si="13"/>
        <v>60</v>
      </c>
      <c r="G136" s="2">
        <f t="shared" si="14"/>
        <v>19.5</v>
      </c>
      <c r="H136" s="2">
        <f t="shared" si="10"/>
        <v>31.21153846153846</v>
      </c>
      <c r="I136" s="2">
        <f t="shared" si="12"/>
        <v>3.8461538461538458</v>
      </c>
      <c r="J136" s="2">
        <f t="shared" si="11"/>
        <v>28.930481283422459</v>
      </c>
      <c r="K136" s="2">
        <f t="shared" si="15"/>
        <v>4.4626666666666663</v>
      </c>
    </row>
    <row r="137" spans="1:11">
      <c r="A137" s="1">
        <v>39684</v>
      </c>
      <c r="B137">
        <v>53010</v>
      </c>
      <c r="C137" s="3">
        <v>5.2</v>
      </c>
      <c r="D137">
        <v>20</v>
      </c>
      <c r="E137" t="s">
        <v>9</v>
      </c>
      <c r="F137" s="2">
        <f t="shared" si="13"/>
        <v>114</v>
      </c>
      <c r="G137" s="2">
        <f t="shared" si="14"/>
        <v>29</v>
      </c>
      <c r="H137" s="2">
        <f t="shared" si="10"/>
        <v>33.54</v>
      </c>
      <c r="I137" s="2">
        <f t="shared" si="12"/>
        <v>3.8461538461538458</v>
      </c>
      <c r="J137" s="2">
        <f t="shared" si="11"/>
        <v>29.576719576719572</v>
      </c>
      <c r="K137" s="2">
        <f t="shared" si="15"/>
        <v>6.25</v>
      </c>
    </row>
    <row r="138" spans="1:11">
      <c r="A138" s="1">
        <v>39691</v>
      </c>
      <c r="B138">
        <v>53177</v>
      </c>
      <c r="C138">
        <v>5.0999999999999996</v>
      </c>
      <c r="D138">
        <v>20</v>
      </c>
      <c r="E138" t="s">
        <v>9</v>
      </c>
      <c r="F138" s="2">
        <f t="shared" si="13"/>
        <v>167</v>
      </c>
      <c r="G138" s="2">
        <f t="shared" si="14"/>
        <v>35.125</v>
      </c>
      <c r="H138" s="2">
        <f t="shared" si="10"/>
        <v>33.57692307692308</v>
      </c>
      <c r="I138" s="2">
        <f t="shared" si="12"/>
        <v>3.9215686274509807</v>
      </c>
      <c r="J138" s="2">
        <f t="shared" si="11"/>
        <v>30.52447552447552</v>
      </c>
      <c r="K138" s="2">
        <f t="shared" si="15"/>
        <v>6.25</v>
      </c>
    </row>
    <row r="139" spans="1:11">
      <c r="A139" s="1">
        <v>39696</v>
      </c>
      <c r="B139">
        <v>53266</v>
      </c>
      <c r="C139">
        <v>13.94</v>
      </c>
      <c r="D139">
        <v>52.67</v>
      </c>
      <c r="E139" t="s">
        <v>9</v>
      </c>
      <c r="F139" s="2">
        <f t="shared" si="13"/>
        <v>89</v>
      </c>
      <c r="G139" s="2">
        <f t="shared" si="14"/>
        <v>21.333333333333332</v>
      </c>
      <c r="H139" s="2">
        <f t="shared" si="10"/>
        <v>32.703703703703702</v>
      </c>
      <c r="I139" s="2">
        <f t="shared" si="12"/>
        <v>3.7783357245337164</v>
      </c>
      <c r="J139" s="2">
        <f t="shared" si="11"/>
        <v>26.540426810940787</v>
      </c>
      <c r="K139" s="2">
        <f t="shared" si="15"/>
        <v>7.3705555555555566</v>
      </c>
    </row>
    <row r="140" spans="1:11">
      <c r="A140" s="1">
        <v>39710</v>
      </c>
      <c r="B140">
        <v>53617</v>
      </c>
      <c r="C140">
        <v>5.4</v>
      </c>
      <c r="D140">
        <v>20</v>
      </c>
      <c r="E140" t="s">
        <v>9</v>
      </c>
      <c r="F140" s="2">
        <f t="shared" si="13"/>
        <v>351</v>
      </c>
      <c r="G140" s="2">
        <f t="shared" si="14"/>
        <v>23.157894736842106</v>
      </c>
      <c r="H140" s="2">
        <f t="shared" ref="H140:H203" si="16">(B140-B131)/(A140-A131)</f>
        <v>32.177419354838712</v>
      </c>
      <c r="I140" s="2">
        <f t="shared" si="12"/>
        <v>3.7037037037037033</v>
      </c>
      <c r="J140" s="2">
        <f t="shared" ref="J140:J203" si="17">(B140-B131)/(C131+C132+C133+C134+C135+C136+C137+C138+C139+C140)</f>
        <v>29.625779625779625</v>
      </c>
      <c r="K140" s="2">
        <f t="shared" si="15"/>
        <v>4.9137037037037041</v>
      </c>
    </row>
    <row r="141" spans="1:11">
      <c r="A141" s="1">
        <v>39715</v>
      </c>
      <c r="B141">
        <v>53720</v>
      </c>
      <c r="C141">
        <v>5.5</v>
      </c>
      <c r="D141">
        <v>20</v>
      </c>
      <c r="E141" t="s">
        <v>9</v>
      </c>
      <c r="F141" s="2">
        <f t="shared" si="13"/>
        <v>103</v>
      </c>
      <c r="G141" s="2">
        <f t="shared" si="14"/>
        <v>23.894736842105264</v>
      </c>
      <c r="H141" s="2">
        <f t="shared" si="16"/>
        <v>32.483870967741936</v>
      </c>
      <c r="I141" s="2">
        <f t="shared" si="12"/>
        <v>3.6363636363636362</v>
      </c>
      <c r="J141" s="2">
        <f t="shared" si="17"/>
        <v>29.556794834164947</v>
      </c>
      <c r="K141" s="2">
        <f t="shared" si="15"/>
        <v>4.2796774193548393</v>
      </c>
    </row>
    <row r="142" spans="1:11">
      <c r="A142" s="1">
        <v>39722</v>
      </c>
      <c r="B142">
        <v>53827</v>
      </c>
      <c r="C142">
        <v>5.6</v>
      </c>
      <c r="D142">
        <v>20</v>
      </c>
      <c r="E142" t="s">
        <v>9</v>
      </c>
      <c r="F142" s="2">
        <f t="shared" si="13"/>
        <v>107</v>
      </c>
      <c r="G142" s="2">
        <f t="shared" si="14"/>
        <v>17.5</v>
      </c>
      <c r="H142" s="2">
        <f t="shared" si="16"/>
        <v>24.87037037037037</v>
      </c>
      <c r="I142" s="2">
        <f t="shared" si="12"/>
        <v>3.5714285714285716</v>
      </c>
      <c r="J142" s="2">
        <f t="shared" si="17"/>
        <v>22.001965923984272</v>
      </c>
      <c r="K142" s="2">
        <f t="shared" si="15"/>
        <v>4.2796774193548393</v>
      </c>
    </row>
    <row r="143" spans="1:11">
      <c r="A143" s="1">
        <v>39728</v>
      </c>
      <c r="B143">
        <v>53921</v>
      </c>
      <c r="C143">
        <v>5.7</v>
      </c>
      <c r="D143">
        <v>20</v>
      </c>
      <c r="E143" t="s">
        <v>9</v>
      </c>
      <c r="F143" s="2">
        <f t="shared" si="13"/>
        <v>94</v>
      </c>
      <c r="G143" s="2">
        <f t="shared" si="14"/>
        <v>15.461538461538462</v>
      </c>
      <c r="H143" s="2">
        <f t="shared" si="16"/>
        <v>22.283018867924529</v>
      </c>
      <c r="I143" s="2">
        <f t="shared" si="12"/>
        <v>3.5087719298245612</v>
      </c>
      <c r="J143" s="2">
        <f t="shared" si="17"/>
        <v>19.097671410090559</v>
      </c>
      <c r="K143" s="2">
        <f t="shared" si="15"/>
        <v>4.1459375000000005</v>
      </c>
    </row>
    <row r="144" spans="1:11">
      <c r="A144" s="1">
        <v>39730</v>
      </c>
      <c r="B144">
        <v>53957</v>
      </c>
      <c r="C144">
        <v>10.199999999999999</v>
      </c>
      <c r="D144">
        <v>34.57</v>
      </c>
      <c r="E144" t="s">
        <v>9</v>
      </c>
      <c r="F144" s="2">
        <f t="shared" si="13"/>
        <v>36</v>
      </c>
      <c r="G144" s="2">
        <f t="shared" si="14"/>
        <v>16.25</v>
      </c>
      <c r="H144" s="2">
        <f t="shared" si="16"/>
        <v>21.557692307692307</v>
      </c>
      <c r="I144" s="2">
        <f t="shared" si="12"/>
        <v>3.3892156862745102</v>
      </c>
      <c r="J144" s="2">
        <f t="shared" si="17"/>
        <v>16.746340005975501</v>
      </c>
      <c r="K144" s="2">
        <f t="shared" si="15"/>
        <v>5.7284999999999995</v>
      </c>
    </row>
    <row r="145" spans="1:11">
      <c r="A145" s="1">
        <v>39740</v>
      </c>
      <c r="B145">
        <v>54283</v>
      </c>
      <c r="C145">
        <v>6.5</v>
      </c>
      <c r="D145">
        <v>20</v>
      </c>
      <c r="E145" t="s">
        <v>6</v>
      </c>
      <c r="F145" s="2">
        <f t="shared" si="13"/>
        <v>326</v>
      </c>
      <c r="G145" s="2">
        <f t="shared" si="14"/>
        <v>30.166666666666668</v>
      </c>
      <c r="H145" s="2">
        <f t="shared" si="16"/>
        <v>24.333333333333332</v>
      </c>
      <c r="I145" s="2">
        <f t="shared" si="12"/>
        <v>3.0769230769230771</v>
      </c>
      <c r="J145" s="2">
        <f t="shared" si="17"/>
        <v>20.295580918934736</v>
      </c>
      <c r="K145" s="2">
        <f t="shared" si="15"/>
        <v>4.5827999999999998</v>
      </c>
    </row>
    <row r="146" spans="1:11">
      <c r="A146" s="1">
        <v>39745</v>
      </c>
      <c r="B146">
        <v>54365</v>
      </c>
      <c r="C146">
        <v>6.9</v>
      </c>
      <c r="D146">
        <v>20</v>
      </c>
      <c r="E146" t="s">
        <v>9</v>
      </c>
      <c r="F146" s="2">
        <f t="shared" si="13"/>
        <v>82</v>
      </c>
      <c r="G146" s="2">
        <f t="shared" si="14"/>
        <v>27.2</v>
      </c>
      <c r="H146" s="2">
        <f t="shared" si="16"/>
        <v>22.21311475409836</v>
      </c>
      <c r="I146" s="2">
        <f t="shared" si="12"/>
        <v>2.8985507246376812</v>
      </c>
      <c r="J146" s="2">
        <f t="shared" si="17"/>
        <v>19.346087949743001</v>
      </c>
      <c r="K146" s="2">
        <f t="shared" si="15"/>
        <v>4.9813043478260868</v>
      </c>
    </row>
    <row r="147" spans="1:11">
      <c r="A147" s="1">
        <v>39750</v>
      </c>
      <c r="B147">
        <v>54517</v>
      </c>
      <c r="C147">
        <v>6.8</v>
      </c>
      <c r="D147">
        <v>20</v>
      </c>
      <c r="E147" t="s">
        <v>9</v>
      </c>
      <c r="F147" s="2">
        <f t="shared" si="13"/>
        <v>152</v>
      </c>
      <c r="G147" s="2">
        <f t="shared" si="14"/>
        <v>23.4</v>
      </c>
      <c r="H147" s="2">
        <f t="shared" si="16"/>
        <v>22.711864406779661</v>
      </c>
      <c r="I147" s="2">
        <f t="shared" si="12"/>
        <v>2.9411764705882355</v>
      </c>
      <c r="J147" s="2">
        <f t="shared" si="17"/>
        <v>18.704634282523731</v>
      </c>
      <c r="K147" s="2">
        <f t="shared" si="15"/>
        <v>5.2077272727272721</v>
      </c>
    </row>
    <row r="148" spans="1:11">
      <c r="A148" s="1">
        <v>39756</v>
      </c>
      <c r="B148">
        <v>54638</v>
      </c>
      <c r="C148">
        <v>7.6</v>
      </c>
      <c r="D148">
        <v>20</v>
      </c>
      <c r="E148" t="s">
        <v>9</v>
      </c>
      <c r="F148" s="2">
        <f t="shared" si="13"/>
        <v>121</v>
      </c>
      <c r="G148" s="2">
        <f t="shared" si="14"/>
        <v>24.818181818181817</v>
      </c>
      <c r="H148" s="2">
        <f t="shared" si="16"/>
        <v>22.866666666666667</v>
      </c>
      <c r="I148" s="2">
        <f t="shared" si="12"/>
        <v>2.6315789473684212</v>
      </c>
      <c r="J148" s="2">
        <f t="shared" si="17"/>
        <v>18.505530078230375</v>
      </c>
      <c r="K148" s="2">
        <f t="shared" si="15"/>
        <v>4.4065384615384611</v>
      </c>
    </row>
    <row r="149" spans="1:11">
      <c r="A149" s="8">
        <v>39761</v>
      </c>
      <c r="B149">
        <v>54708</v>
      </c>
      <c r="C149">
        <v>10.3</v>
      </c>
      <c r="D149">
        <v>24.08</v>
      </c>
      <c r="E149" t="s">
        <v>6</v>
      </c>
      <c r="F149" s="2">
        <f t="shared" si="13"/>
        <v>70</v>
      </c>
      <c r="G149" s="2">
        <f t="shared" si="14"/>
        <v>17.363636363636363</v>
      </c>
      <c r="H149" s="2">
        <f t="shared" si="16"/>
        <v>21.392156862745097</v>
      </c>
      <c r="I149" s="2">
        <f t="shared" si="12"/>
        <v>2.3378640776699027</v>
      </c>
      <c r="J149" s="2">
        <f t="shared" si="17"/>
        <v>15.475177304964539</v>
      </c>
      <c r="K149" s="2">
        <f t="shared" si="15"/>
        <v>4.9561904761904758</v>
      </c>
    </row>
    <row r="150" spans="1:11">
      <c r="A150" s="8">
        <v>39761</v>
      </c>
      <c r="B150">
        <v>54871</v>
      </c>
      <c r="C150">
        <v>6.4</v>
      </c>
      <c r="D150">
        <v>14.9</v>
      </c>
      <c r="E150" t="s">
        <v>6</v>
      </c>
      <c r="F150" s="2">
        <f t="shared" si="13"/>
        <v>163</v>
      </c>
      <c r="G150" s="2">
        <f t="shared" si="14"/>
        <v>46.6</v>
      </c>
      <c r="H150" s="2">
        <f t="shared" si="16"/>
        <v>25.021739130434781</v>
      </c>
      <c r="I150" s="2">
        <f t="shared" si="12"/>
        <v>2.328125</v>
      </c>
      <c r="J150" s="2">
        <f t="shared" si="17"/>
        <v>16.097902097902097</v>
      </c>
      <c r="K150" s="2">
        <f t="shared" si="15"/>
        <v>6.1862500000000002</v>
      </c>
    </row>
    <row r="151" spans="1:11">
      <c r="A151" s="1">
        <v>39775</v>
      </c>
      <c r="B151">
        <v>55109</v>
      </c>
      <c r="C151">
        <v>13.7</v>
      </c>
      <c r="D151">
        <v>27.48</v>
      </c>
      <c r="E151" t="s">
        <v>9</v>
      </c>
      <c r="F151" s="2">
        <f t="shared" si="13"/>
        <v>238</v>
      </c>
      <c r="G151" s="2">
        <f t="shared" si="14"/>
        <v>28.642857142857142</v>
      </c>
      <c r="H151" s="2">
        <f t="shared" si="16"/>
        <v>24.188679245283019</v>
      </c>
      <c r="I151" s="2">
        <f t="shared" si="12"/>
        <v>2.0058394160583943</v>
      </c>
      <c r="J151" s="2">
        <f t="shared" si="17"/>
        <v>16.085319949811794</v>
      </c>
      <c r="K151" s="2">
        <f t="shared" si="15"/>
        <v>4.2584</v>
      </c>
    </row>
    <row r="152" spans="1:11">
      <c r="A152" s="1">
        <v>39785</v>
      </c>
      <c r="B152">
        <v>55383</v>
      </c>
      <c r="C152">
        <v>10</v>
      </c>
      <c r="D152">
        <v>20</v>
      </c>
      <c r="E152" t="s">
        <v>6</v>
      </c>
      <c r="F152" s="2">
        <f t="shared" si="13"/>
        <v>274</v>
      </c>
      <c r="G152" s="2">
        <f t="shared" si="14"/>
        <v>21.333333333333332</v>
      </c>
      <c r="H152" s="2">
        <f t="shared" si="16"/>
        <v>25.649122807017545</v>
      </c>
      <c r="I152" s="2">
        <f t="shared" si="12"/>
        <v>2</v>
      </c>
      <c r="J152" s="2">
        <f t="shared" si="17"/>
        <v>17.38406658739596</v>
      </c>
      <c r="K152" s="2">
        <f t="shared" si="15"/>
        <v>3.6710344827586203</v>
      </c>
    </row>
    <row r="153" spans="1:11">
      <c r="A153" s="1">
        <v>39793</v>
      </c>
      <c r="B153">
        <v>55552</v>
      </c>
      <c r="C153">
        <v>10.9</v>
      </c>
      <c r="D153">
        <v>20</v>
      </c>
      <c r="E153" t="s">
        <v>6</v>
      </c>
      <c r="F153" s="2">
        <f t="shared" si="13"/>
        <v>169</v>
      </c>
      <c r="G153" s="2">
        <f t="shared" si="14"/>
        <v>24.611111111111111</v>
      </c>
      <c r="H153" s="2">
        <f t="shared" si="16"/>
        <v>25.317460317460316</v>
      </c>
      <c r="I153" s="2">
        <f t="shared" si="12"/>
        <v>1.8348623853211008</v>
      </c>
      <c r="J153" s="2">
        <f t="shared" si="17"/>
        <v>17.861142217245241</v>
      </c>
      <c r="K153" s="2">
        <f t="shared" si="15"/>
        <v>3.3268749999999998</v>
      </c>
    </row>
    <row r="154" spans="1:11">
      <c r="A154" s="1">
        <v>39801</v>
      </c>
      <c r="B154">
        <v>55708</v>
      </c>
      <c r="C154">
        <v>12.1</v>
      </c>
      <c r="D154">
        <v>21.78</v>
      </c>
      <c r="E154" t="s">
        <v>9</v>
      </c>
      <c r="F154" s="2">
        <f t="shared" si="13"/>
        <v>156</v>
      </c>
      <c r="G154" s="2">
        <f t="shared" si="14"/>
        <v>20.3125</v>
      </c>
      <c r="H154" s="2">
        <f t="shared" si="16"/>
        <v>23.360655737704917</v>
      </c>
      <c r="I154" s="2">
        <f t="shared" si="12"/>
        <v>1.8</v>
      </c>
      <c r="J154" s="2">
        <f t="shared" si="17"/>
        <v>15.625000000000002</v>
      </c>
      <c r="K154" s="2">
        <f t="shared" si="15"/>
        <v>2.6040000000000001</v>
      </c>
    </row>
    <row r="155" spans="1:11">
      <c r="A155" s="1">
        <v>39805</v>
      </c>
      <c r="B155">
        <v>55809</v>
      </c>
      <c r="C155">
        <v>5.9</v>
      </c>
      <c r="D155">
        <v>10.65</v>
      </c>
      <c r="E155" t="s">
        <v>9</v>
      </c>
      <c r="F155" s="2">
        <f t="shared" si="13"/>
        <v>101</v>
      </c>
      <c r="G155" s="2">
        <f t="shared" si="14"/>
        <v>21.416666666666668</v>
      </c>
      <c r="H155" s="2">
        <f t="shared" si="16"/>
        <v>24.066666666666666</v>
      </c>
      <c r="I155" s="2">
        <f t="shared" si="12"/>
        <v>1.8050847457627117</v>
      </c>
      <c r="J155" s="2">
        <f t="shared" si="17"/>
        <v>15.938189845474612</v>
      </c>
      <c r="K155" s="2">
        <f t="shared" si="15"/>
        <v>3.3303333333333338</v>
      </c>
    </row>
    <row r="156" spans="1:11">
      <c r="A156" s="1">
        <v>39808</v>
      </c>
      <c r="B156">
        <v>56000</v>
      </c>
      <c r="C156">
        <v>8.6</v>
      </c>
      <c r="D156">
        <v>15.45</v>
      </c>
      <c r="E156" t="s">
        <v>9</v>
      </c>
      <c r="F156" s="2">
        <f t="shared" si="13"/>
        <v>191</v>
      </c>
      <c r="G156" s="2">
        <f t="shared" si="14"/>
        <v>41.714285714285715</v>
      </c>
      <c r="H156" s="2">
        <f t="shared" si="16"/>
        <v>25.568965517241381</v>
      </c>
      <c r="I156" s="2">
        <f t="shared" si="12"/>
        <v>1.7965116279069768</v>
      </c>
      <c r="J156" s="2">
        <f t="shared" si="17"/>
        <v>16.067172264355364</v>
      </c>
      <c r="K156" s="2">
        <f t="shared" si="15"/>
        <v>3.8208695652173916</v>
      </c>
    </row>
    <row r="157" spans="1:11">
      <c r="A157" s="1">
        <v>39817</v>
      </c>
      <c r="B157">
        <v>56269</v>
      </c>
      <c r="C157">
        <v>11.1</v>
      </c>
      <c r="D157">
        <v>20</v>
      </c>
      <c r="E157" t="s">
        <v>9</v>
      </c>
      <c r="F157" s="2">
        <f t="shared" si="13"/>
        <v>269</v>
      </c>
      <c r="G157" s="2">
        <f t="shared" si="14"/>
        <v>38.333333333333336</v>
      </c>
      <c r="H157" s="2">
        <f t="shared" si="16"/>
        <v>26.737704918032787</v>
      </c>
      <c r="I157" s="2">
        <f t="shared" si="12"/>
        <v>1.8018018018018018</v>
      </c>
      <c r="J157" s="2">
        <f t="shared" si="17"/>
        <v>16.884057971014492</v>
      </c>
      <c r="K157" s="2">
        <f t="shared" si="15"/>
        <v>3.6616666666666666</v>
      </c>
    </row>
    <row r="158" spans="1:11">
      <c r="A158" s="1">
        <v>39827</v>
      </c>
      <c r="B158">
        <v>56461</v>
      </c>
      <c r="C158">
        <v>10</v>
      </c>
      <c r="D158">
        <v>20</v>
      </c>
      <c r="E158" t="s">
        <v>9</v>
      </c>
      <c r="F158" s="2">
        <f t="shared" si="13"/>
        <v>192</v>
      </c>
      <c r="G158" s="2">
        <f t="shared" si="14"/>
        <v>24.263157894736842</v>
      </c>
      <c r="H158" s="2">
        <f t="shared" si="16"/>
        <v>26.560606060606062</v>
      </c>
      <c r="I158" s="2">
        <f t="shared" si="12"/>
        <v>2</v>
      </c>
      <c r="J158" s="2">
        <f t="shared" si="17"/>
        <v>17.707070707070706</v>
      </c>
      <c r="K158" s="2">
        <f t="shared" si="15"/>
        <v>3.38</v>
      </c>
    </row>
    <row r="159" spans="1:11">
      <c r="A159" s="1">
        <v>39831</v>
      </c>
      <c r="B159">
        <v>56521</v>
      </c>
      <c r="C159">
        <v>6.9</v>
      </c>
      <c r="D159">
        <v>14.14</v>
      </c>
      <c r="E159" t="s">
        <v>8</v>
      </c>
      <c r="F159" s="2">
        <f t="shared" si="13"/>
        <v>60</v>
      </c>
      <c r="G159" s="2">
        <f t="shared" si="14"/>
        <v>18</v>
      </c>
      <c r="H159" s="2">
        <f t="shared" si="16"/>
        <v>23.571428571428573</v>
      </c>
      <c r="I159" s="2">
        <f t="shared" si="12"/>
        <v>2.0492753623188404</v>
      </c>
      <c r="J159" s="2">
        <f t="shared" si="17"/>
        <v>17.259414225941423</v>
      </c>
      <c r="K159" s="2">
        <f t="shared" si="15"/>
        <v>3.086153846153846</v>
      </c>
    </row>
    <row r="160" spans="1:11">
      <c r="A160" s="1">
        <v>39832</v>
      </c>
      <c r="B160">
        <v>56726</v>
      </c>
      <c r="C160">
        <v>8</v>
      </c>
      <c r="D160">
        <v>16.149999999999999</v>
      </c>
      <c r="E160" t="s">
        <v>9</v>
      </c>
      <c r="F160" s="2">
        <f t="shared" si="13"/>
        <v>205</v>
      </c>
      <c r="G160" s="2">
        <f t="shared" si="14"/>
        <v>53</v>
      </c>
      <c r="H160" s="2">
        <f t="shared" si="16"/>
        <v>28.368421052631579</v>
      </c>
      <c r="I160" s="2">
        <f t="shared" si="12"/>
        <v>2.0187499999999998</v>
      </c>
      <c r="J160" s="2">
        <f t="shared" si="17"/>
        <v>16.6358024691358</v>
      </c>
      <c r="K160" s="2">
        <f t="shared" si="15"/>
        <v>3.5725000000000002</v>
      </c>
    </row>
    <row r="161" spans="1:11">
      <c r="A161" s="1">
        <v>39843</v>
      </c>
      <c r="B161">
        <v>57016</v>
      </c>
      <c r="C161">
        <v>10</v>
      </c>
      <c r="D161">
        <v>20</v>
      </c>
      <c r="E161" t="s">
        <v>9</v>
      </c>
      <c r="F161" s="2">
        <f t="shared" si="13"/>
        <v>290</v>
      </c>
      <c r="G161" s="2">
        <f t="shared" si="14"/>
        <v>41.25</v>
      </c>
      <c r="H161" s="2">
        <f t="shared" si="16"/>
        <v>28.155172413793103</v>
      </c>
      <c r="I161" s="2">
        <f t="shared" si="12"/>
        <v>2</v>
      </c>
      <c r="J161" s="2">
        <f t="shared" si="17"/>
        <v>17.46524064171123</v>
      </c>
      <c r="K161" s="2">
        <f t="shared" si="15"/>
        <v>3.4726923076923075</v>
      </c>
    </row>
    <row r="162" spans="1:11">
      <c r="A162" s="1">
        <v>39853</v>
      </c>
      <c r="B162">
        <v>57192</v>
      </c>
      <c r="C162">
        <v>13.84</v>
      </c>
      <c r="D162">
        <v>29.05</v>
      </c>
      <c r="E162" t="s">
        <v>9</v>
      </c>
      <c r="F162" s="2">
        <f t="shared" si="13"/>
        <v>176</v>
      </c>
      <c r="G162" s="2">
        <f t="shared" si="14"/>
        <v>22.19047619047619</v>
      </c>
      <c r="H162" s="2">
        <f t="shared" si="16"/>
        <v>27.333333333333332</v>
      </c>
      <c r="I162" s="2">
        <f t="shared" si="12"/>
        <v>2.0989884393063583</v>
      </c>
      <c r="J162" s="2">
        <f t="shared" si="17"/>
        <v>16.8481610848572</v>
      </c>
      <c r="K162" s="2">
        <f t="shared" si="15"/>
        <v>3.8207692307692303</v>
      </c>
    </row>
    <row r="163" spans="1:11">
      <c r="A163" s="1">
        <v>39865</v>
      </c>
      <c r="B163">
        <v>57407</v>
      </c>
      <c r="C163" s="3">
        <v>12.25</v>
      </c>
      <c r="D163">
        <v>25</v>
      </c>
      <c r="E163" t="s">
        <v>6</v>
      </c>
      <c r="F163" s="2">
        <f t="shared" si="13"/>
        <v>215</v>
      </c>
      <c r="G163" s="2">
        <f t="shared" si="14"/>
        <v>17.772727272727273</v>
      </c>
      <c r="H163" s="2">
        <f t="shared" si="16"/>
        <v>26.546875</v>
      </c>
      <c r="I163" s="2">
        <f t="shared" si="12"/>
        <v>2.0408163265306123</v>
      </c>
      <c r="J163" s="2">
        <f t="shared" si="17"/>
        <v>17.215523355963118</v>
      </c>
      <c r="K163" s="2">
        <f t="shared" si="15"/>
        <v>3.0688235294117647</v>
      </c>
    </row>
    <row r="164" spans="1:11">
      <c r="A164" s="1">
        <v>39872</v>
      </c>
      <c r="B164">
        <v>57672</v>
      </c>
      <c r="C164">
        <v>9.5</v>
      </c>
      <c r="D164">
        <v>20</v>
      </c>
      <c r="E164" t="s">
        <v>6</v>
      </c>
      <c r="F164" s="2">
        <f t="shared" si="13"/>
        <v>265</v>
      </c>
      <c r="G164" s="2">
        <f t="shared" si="14"/>
        <v>25.263157894736842</v>
      </c>
      <c r="H164" s="2">
        <f t="shared" si="16"/>
        <v>27.805970149253731</v>
      </c>
      <c r="I164" s="2">
        <f t="shared" si="12"/>
        <v>2.1052631578947367</v>
      </c>
      <c r="J164" s="2">
        <f t="shared" si="17"/>
        <v>19.388073680924133</v>
      </c>
      <c r="K164" s="2">
        <f t="shared" si="15"/>
        <v>2.7549999999999999</v>
      </c>
    </row>
    <row r="165" spans="1:11">
      <c r="A165" s="1">
        <v>39877</v>
      </c>
      <c r="B165">
        <v>57909</v>
      </c>
      <c r="C165">
        <v>9.3000000000000007</v>
      </c>
      <c r="D165">
        <v>20</v>
      </c>
      <c r="E165" t="s">
        <v>9</v>
      </c>
      <c r="F165" s="2">
        <f t="shared" si="13"/>
        <v>237</v>
      </c>
      <c r="G165" s="2">
        <f t="shared" si="14"/>
        <v>41.833333333333336</v>
      </c>
      <c r="H165" s="2">
        <f t="shared" si="16"/>
        <v>27.666666666666668</v>
      </c>
      <c r="I165" s="2">
        <f t="shared" si="12"/>
        <v>2.150537634408602</v>
      </c>
      <c r="J165" s="2">
        <f t="shared" si="17"/>
        <v>19.187858076188562</v>
      </c>
      <c r="K165" s="2">
        <f t="shared" si="15"/>
        <v>3.3544117647058824</v>
      </c>
    </row>
    <row r="166" spans="1:11">
      <c r="A166" s="1">
        <v>39879</v>
      </c>
      <c r="B166">
        <v>58127</v>
      </c>
      <c r="C166">
        <v>9.4</v>
      </c>
      <c r="D166">
        <v>20</v>
      </c>
      <c r="E166" t="s">
        <v>9</v>
      </c>
      <c r="F166" s="2">
        <f t="shared" si="13"/>
        <v>218</v>
      </c>
      <c r="G166" s="2">
        <f t="shared" si="14"/>
        <v>65</v>
      </c>
      <c r="H166" s="2">
        <f t="shared" si="16"/>
        <v>29.967741935483872</v>
      </c>
      <c r="I166" s="2">
        <f t="shared" si="12"/>
        <v>2.1276595744680851</v>
      </c>
      <c r="J166" s="2">
        <f t="shared" si="17"/>
        <v>18.526273805962706</v>
      </c>
      <c r="K166" s="2">
        <f t="shared" si="15"/>
        <v>4.3865384615384615</v>
      </c>
    </row>
    <row r="167" spans="1:11">
      <c r="A167" s="1">
        <v>39897</v>
      </c>
      <c r="B167">
        <v>58406</v>
      </c>
      <c r="C167">
        <v>9.5</v>
      </c>
      <c r="D167">
        <v>20</v>
      </c>
      <c r="E167" t="s">
        <v>9</v>
      </c>
      <c r="F167" s="2">
        <f t="shared" si="13"/>
        <v>279</v>
      </c>
      <c r="G167" s="2">
        <f t="shared" si="14"/>
        <v>24.85</v>
      </c>
      <c r="H167" s="2">
        <f t="shared" si="16"/>
        <v>27.785714285714285</v>
      </c>
      <c r="I167" s="2">
        <f t="shared" si="12"/>
        <v>2.1052631578947367</v>
      </c>
      <c r="J167" s="2">
        <f t="shared" si="17"/>
        <v>19.708177120275611</v>
      </c>
      <c r="K167" s="2">
        <f t="shared" si="15"/>
        <v>3.28125</v>
      </c>
    </row>
    <row r="168" spans="1:11">
      <c r="A168" s="1">
        <v>39900</v>
      </c>
      <c r="B168">
        <v>58452</v>
      </c>
      <c r="C168">
        <v>6.2</v>
      </c>
      <c r="D168">
        <v>13.14</v>
      </c>
      <c r="E168" t="s">
        <v>6</v>
      </c>
      <c r="F168" s="2">
        <f t="shared" si="13"/>
        <v>46</v>
      </c>
      <c r="G168" s="2">
        <f t="shared" si="14"/>
        <v>15.476190476190476</v>
      </c>
      <c r="H168" s="2">
        <f t="shared" si="16"/>
        <v>27.985507246376812</v>
      </c>
      <c r="I168" s="2">
        <f t="shared" si="12"/>
        <v>2.1193548387096777</v>
      </c>
      <c r="J168" s="2">
        <f t="shared" si="17"/>
        <v>20.34987880703973</v>
      </c>
      <c r="K168" s="2">
        <f t="shared" si="15"/>
        <v>3.3264285714285715</v>
      </c>
    </row>
    <row r="169" spans="1:11">
      <c r="A169" s="1">
        <v>39911</v>
      </c>
      <c r="B169">
        <v>58756</v>
      </c>
      <c r="C169">
        <v>9.1</v>
      </c>
      <c r="D169">
        <v>20</v>
      </c>
      <c r="E169" t="s">
        <v>6</v>
      </c>
      <c r="F169" s="2">
        <f t="shared" si="13"/>
        <v>304</v>
      </c>
      <c r="G169" s="2">
        <f t="shared" si="14"/>
        <v>25</v>
      </c>
      <c r="H169" s="2">
        <f t="shared" si="16"/>
        <v>25.696202531645568</v>
      </c>
      <c r="I169" s="2">
        <f t="shared" si="12"/>
        <v>2.197802197802198</v>
      </c>
      <c r="J169" s="2">
        <f t="shared" si="17"/>
        <v>20.90843547224225</v>
      </c>
      <c r="K169" s="2">
        <f t="shared" si="15"/>
        <v>2.7394117647058822</v>
      </c>
    </row>
    <row r="170" spans="1:11">
      <c r="A170" s="1">
        <v>39918</v>
      </c>
      <c r="B170">
        <v>58913</v>
      </c>
      <c r="C170">
        <v>8.9</v>
      </c>
      <c r="D170">
        <v>20</v>
      </c>
      <c r="E170" t="s">
        <v>9</v>
      </c>
      <c r="F170" s="2">
        <f t="shared" si="13"/>
        <v>157</v>
      </c>
      <c r="G170" s="2">
        <f t="shared" si="14"/>
        <v>25.611111111111111</v>
      </c>
      <c r="H170" s="2">
        <f t="shared" si="16"/>
        <v>25.293333333333333</v>
      </c>
      <c r="I170" s="2">
        <f t="shared" si="12"/>
        <v>2.2471910112359548</v>
      </c>
      <c r="J170" s="2">
        <f t="shared" si="17"/>
        <v>19.359118277375241</v>
      </c>
      <c r="K170" s="2">
        <f t="shared" si="15"/>
        <v>2.3882051282051284</v>
      </c>
    </row>
    <row r="171" spans="1:11">
      <c r="A171" s="1">
        <v>39926</v>
      </c>
      <c r="B171">
        <v>59063</v>
      </c>
      <c r="C171">
        <v>8.9</v>
      </c>
      <c r="D171">
        <v>20</v>
      </c>
      <c r="E171" t="s">
        <v>9</v>
      </c>
      <c r="F171" s="2">
        <f t="shared" si="13"/>
        <v>150</v>
      </c>
      <c r="G171" s="2">
        <f t="shared" si="14"/>
        <v>20.466666666666665</v>
      </c>
      <c r="H171" s="2">
        <f t="shared" si="16"/>
        <v>25.63013698630137</v>
      </c>
      <c r="I171" s="2">
        <f t="shared" si="12"/>
        <v>2.2471910112359548</v>
      </c>
      <c r="J171" s="2">
        <f t="shared" si="17"/>
        <v>19.310558365156364</v>
      </c>
      <c r="K171" s="2">
        <f t="shared" si="15"/>
        <v>3.2117241379310344</v>
      </c>
    </row>
    <row r="172" spans="1:11">
      <c r="A172" s="1">
        <v>39933</v>
      </c>
      <c r="B172">
        <v>59240</v>
      </c>
      <c r="C172">
        <v>8.9</v>
      </c>
      <c r="D172">
        <v>20</v>
      </c>
      <c r="E172" t="s">
        <v>6</v>
      </c>
      <c r="F172" s="2">
        <f t="shared" si="13"/>
        <v>177</v>
      </c>
      <c r="G172" s="2">
        <f t="shared" si="14"/>
        <v>21.8</v>
      </c>
      <c r="H172" s="2">
        <f t="shared" si="16"/>
        <v>26.955882352941178</v>
      </c>
      <c r="I172" s="2">
        <f t="shared" si="12"/>
        <v>2.2471910112359548</v>
      </c>
      <c r="J172" s="2">
        <f t="shared" si="17"/>
        <v>19.934747145187597</v>
      </c>
      <c r="K172" s="2">
        <f t="shared" si="15"/>
        <v>2.8224242424242423</v>
      </c>
    </row>
    <row r="173" spans="1:11">
      <c r="A173" s="4">
        <v>39936</v>
      </c>
      <c r="B173" s="3">
        <v>59400</v>
      </c>
      <c r="C173" s="3">
        <v>8.6999999999999993</v>
      </c>
      <c r="D173" s="3">
        <v>20</v>
      </c>
      <c r="E173" t="s">
        <v>6</v>
      </c>
      <c r="F173" s="2">
        <f t="shared" si="13"/>
        <v>160</v>
      </c>
      <c r="G173" s="2">
        <f t="shared" si="14"/>
        <v>33.700000000000003</v>
      </c>
      <c r="H173" s="2">
        <f t="shared" si="16"/>
        <v>27</v>
      </c>
      <c r="I173" s="2">
        <f t="shared" si="12"/>
        <v>2.298850574712644</v>
      </c>
      <c r="J173" s="2">
        <f t="shared" si="17"/>
        <v>19.547511312217189</v>
      </c>
      <c r="K173" s="2">
        <f t="shared" si="15"/>
        <v>4</v>
      </c>
    </row>
    <row r="174" spans="1:11">
      <c r="A174" s="1">
        <v>39942</v>
      </c>
      <c r="B174">
        <v>59611</v>
      </c>
      <c r="C174">
        <v>8.5</v>
      </c>
      <c r="D174">
        <v>20</v>
      </c>
      <c r="E174" t="s">
        <v>6</v>
      </c>
      <c r="F174" s="2">
        <f t="shared" si="13"/>
        <v>211</v>
      </c>
      <c r="G174" s="2">
        <f t="shared" si="14"/>
        <v>41.222222222222221</v>
      </c>
      <c r="H174" s="2">
        <f t="shared" si="16"/>
        <v>26.184615384615384</v>
      </c>
      <c r="I174" s="2">
        <f t="shared" si="12"/>
        <v>2.3529411764705883</v>
      </c>
      <c r="J174" s="2">
        <f t="shared" si="17"/>
        <v>19.473684210526315</v>
      </c>
      <c r="K174" s="2">
        <f t="shared" si="15"/>
        <v>4.166666666666667</v>
      </c>
    </row>
    <row r="175" spans="1:11">
      <c r="A175" s="8">
        <v>39949</v>
      </c>
      <c r="B175">
        <v>59773</v>
      </c>
      <c r="C175">
        <v>12</v>
      </c>
      <c r="D175">
        <v>28.43</v>
      </c>
      <c r="E175" t="s">
        <v>9</v>
      </c>
      <c r="F175" s="2">
        <f t="shared" si="13"/>
        <v>162</v>
      </c>
      <c r="G175" s="2">
        <f t="shared" si="14"/>
        <v>28.692307692307693</v>
      </c>
      <c r="H175" s="2">
        <f t="shared" si="16"/>
        <v>23.514285714285716</v>
      </c>
      <c r="I175" s="2">
        <f t="shared" si="12"/>
        <v>2.3691666666666666</v>
      </c>
      <c r="J175" s="2">
        <f t="shared" si="17"/>
        <v>18.268590455049946</v>
      </c>
      <c r="K175" s="2">
        <f t="shared" si="15"/>
        <v>4.7143478260869571</v>
      </c>
    </row>
    <row r="176" spans="1:11">
      <c r="A176" s="8">
        <v>39949</v>
      </c>
      <c r="B176">
        <v>60000</v>
      </c>
      <c r="C176">
        <v>11.3</v>
      </c>
      <c r="D176">
        <v>28.36</v>
      </c>
      <c r="E176" t="s">
        <v>9</v>
      </c>
      <c r="F176" s="2">
        <f t="shared" si="13"/>
        <v>227</v>
      </c>
      <c r="G176" s="2">
        <f t="shared" si="14"/>
        <v>55.571428571428569</v>
      </c>
      <c r="H176" s="2">
        <f t="shared" si="16"/>
        <v>30.653846153846153</v>
      </c>
      <c r="I176" s="2">
        <f t="shared" si="12"/>
        <v>2.5097345132743363</v>
      </c>
      <c r="J176" s="2">
        <f t="shared" si="17"/>
        <v>17.326086956521742</v>
      </c>
      <c r="K176" s="2">
        <f t="shared" si="15"/>
        <v>7.2993750000000004</v>
      </c>
    </row>
    <row r="177" spans="1:11">
      <c r="A177" s="1">
        <v>39950</v>
      </c>
      <c r="B177">
        <v>60503</v>
      </c>
      <c r="C177">
        <v>8.5</v>
      </c>
      <c r="D177">
        <v>20</v>
      </c>
      <c r="E177" t="s">
        <v>9</v>
      </c>
      <c r="F177" s="2">
        <f t="shared" si="13"/>
        <v>503</v>
      </c>
      <c r="G177" s="2">
        <f t="shared" si="14"/>
        <v>730</v>
      </c>
      <c r="H177" s="2">
        <f t="shared" si="16"/>
        <v>41.02</v>
      </c>
      <c r="I177" s="2">
        <f t="shared" si="12"/>
        <v>2.3529411764705883</v>
      </c>
      <c r="J177" s="2">
        <f t="shared" si="17"/>
        <v>22.53846153846154</v>
      </c>
      <c r="K177" s="2">
        <f t="shared" si="15"/>
        <v>8.3421428571428571</v>
      </c>
    </row>
    <row r="178" spans="1:11">
      <c r="A178" s="1">
        <v>39954</v>
      </c>
      <c r="B178">
        <v>60666</v>
      </c>
      <c r="C178">
        <v>8</v>
      </c>
      <c r="D178">
        <v>20</v>
      </c>
      <c r="E178" t="s">
        <v>6</v>
      </c>
      <c r="F178" s="2">
        <f t="shared" si="13"/>
        <v>163</v>
      </c>
      <c r="G178" s="2">
        <f t="shared" si="14"/>
        <v>133.19999999999999</v>
      </c>
      <c r="H178" s="2">
        <f t="shared" si="16"/>
        <v>44.418604651162788</v>
      </c>
      <c r="I178" s="2">
        <f t="shared" si="12"/>
        <v>2.5</v>
      </c>
      <c r="J178" s="2">
        <f t="shared" si="17"/>
        <v>20.581896551724139</v>
      </c>
      <c r="K178" s="2">
        <f t="shared" si="15"/>
        <v>9.7324999999999999</v>
      </c>
    </row>
    <row r="179" spans="1:11">
      <c r="A179" s="1">
        <v>39960</v>
      </c>
      <c r="B179">
        <v>60841</v>
      </c>
      <c r="C179">
        <v>7.9</v>
      </c>
      <c r="D179">
        <v>20</v>
      </c>
      <c r="E179" t="s">
        <v>9</v>
      </c>
      <c r="F179" s="2">
        <f t="shared" si="13"/>
        <v>175</v>
      </c>
      <c r="G179" s="2">
        <f t="shared" si="14"/>
        <v>33.799999999999997</v>
      </c>
      <c r="H179" s="2">
        <f t="shared" si="16"/>
        <v>45.904761904761905</v>
      </c>
      <c r="I179" s="2">
        <f t="shared" si="12"/>
        <v>2.5316455696202529</v>
      </c>
      <c r="J179" s="2">
        <f t="shared" si="17"/>
        <v>21.048034934497814</v>
      </c>
      <c r="K179" s="2">
        <f t="shared" si="15"/>
        <v>10.617272727272727</v>
      </c>
    </row>
    <row r="180" spans="1:11">
      <c r="A180" s="1">
        <v>39963</v>
      </c>
      <c r="B180">
        <v>61031</v>
      </c>
      <c r="C180">
        <v>13.49</v>
      </c>
      <c r="D180">
        <v>35.06</v>
      </c>
      <c r="E180" t="s">
        <v>6</v>
      </c>
      <c r="F180" s="2">
        <f t="shared" si="13"/>
        <v>190</v>
      </c>
      <c r="G180" s="2">
        <f t="shared" si="14"/>
        <v>40.555555555555557</v>
      </c>
      <c r="H180" s="2">
        <f t="shared" si="16"/>
        <v>53.189189189189186</v>
      </c>
      <c r="I180" s="2">
        <f t="shared" si="12"/>
        <v>2.5989621942179393</v>
      </c>
      <c r="J180" s="2">
        <f t="shared" si="17"/>
        <v>20.459507225283293</v>
      </c>
      <c r="K180" s="2">
        <f t="shared" si="15"/>
        <v>8.8157142857142858</v>
      </c>
    </row>
    <row r="181" spans="1:11">
      <c r="A181" s="1">
        <v>39964</v>
      </c>
      <c r="B181">
        <v>61366</v>
      </c>
      <c r="C181">
        <v>11.8</v>
      </c>
      <c r="D181">
        <v>30.15</v>
      </c>
      <c r="E181" t="s">
        <v>9</v>
      </c>
      <c r="F181" s="2">
        <f t="shared" si="13"/>
        <v>335</v>
      </c>
      <c r="G181" s="2">
        <f t="shared" si="14"/>
        <v>131.25</v>
      </c>
      <c r="H181" s="2">
        <f t="shared" si="16"/>
        <v>68.58064516129032</v>
      </c>
      <c r="I181" s="2">
        <f t="shared" si="12"/>
        <v>2.5550847457627115</v>
      </c>
      <c r="J181" s="2">
        <f t="shared" si="17"/>
        <v>21.455242708648701</v>
      </c>
      <c r="K181" s="2">
        <f t="shared" si="15"/>
        <v>8.9435714285714294</v>
      </c>
    </row>
    <row r="182" spans="1:11">
      <c r="A182" s="1">
        <v>39969</v>
      </c>
      <c r="B182">
        <v>61757</v>
      </c>
      <c r="C182">
        <v>7.4</v>
      </c>
      <c r="D182">
        <v>20</v>
      </c>
      <c r="E182" t="s">
        <v>9</v>
      </c>
      <c r="F182" s="2">
        <f t="shared" si="13"/>
        <v>391</v>
      </c>
      <c r="G182" s="2">
        <f t="shared" si="14"/>
        <v>121</v>
      </c>
      <c r="H182" s="2">
        <f t="shared" si="16"/>
        <v>71.424242424242422</v>
      </c>
      <c r="I182" s="2">
        <f t="shared" si="12"/>
        <v>2.7027027027027026</v>
      </c>
      <c r="J182" s="2">
        <f t="shared" si="17"/>
        <v>24.15206476073368</v>
      </c>
      <c r="K182" s="2">
        <f t="shared" si="15"/>
        <v>8.3473333333333333</v>
      </c>
    </row>
    <row r="183" spans="1:11">
      <c r="A183" s="1">
        <v>39972</v>
      </c>
      <c r="B183">
        <v>61913</v>
      </c>
      <c r="C183">
        <v>7.3</v>
      </c>
      <c r="D183">
        <v>20</v>
      </c>
      <c r="E183" t="s">
        <v>6</v>
      </c>
      <c r="F183" s="2">
        <f t="shared" si="13"/>
        <v>156</v>
      </c>
      <c r="G183" s="2">
        <f t="shared" si="14"/>
        <v>68.375</v>
      </c>
      <c r="H183" s="2">
        <f t="shared" si="16"/>
        <v>76.733333333333334</v>
      </c>
      <c r="I183" s="2">
        <f t="shared" si="12"/>
        <v>2.7397260273972601</v>
      </c>
      <c r="J183" s="2">
        <f t="shared" si="17"/>
        <v>23.931801642582389</v>
      </c>
      <c r="K183" s="2">
        <f t="shared" si="15"/>
        <v>10.434166666666668</v>
      </c>
    </row>
    <row r="184" spans="1:11">
      <c r="A184" s="8">
        <v>39976</v>
      </c>
      <c r="B184">
        <v>62102</v>
      </c>
      <c r="C184">
        <v>7.3</v>
      </c>
      <c r="D184">
        <v>20</v>
      </c>
      <c r="E184" t="s">
        <v>8</v>
      </c>
      <c r="F184" s="2">
        <f t="shared" si="13"/>
        <v>189</v>
      </c>
      <c r="G184" s="2">
        <f t="shared" si="14"/>
        <v>49.285714285714285</v>
      </c>
      <c r="H184" s="2">
        <f t="shared" si="16"/>
        <v>86.259259259259252</v>
      </c>
      <c r="I184" s="2">
        <f t="shared" si="12"/>
        <v>2.7397260273972601</v>
      </c>
      <c r="J184" s="2">
        <f t="shared" si="17"/>
        <v>24.518370354774188</v>
      </c>
      <c r="K184" s="2">
        <f t="shared" si="15"/>
        <v>9.6315384615384616</v>
      </c>
    </row>
    <row r="185" spans="1:11">
      <c r="A185" s="8">
        <v>39976</v>
      </c>
      <c r="B185">
        <v>62132</v>
      </c>
      <c r="C185">
        <v>8</v>
      </c>
      <c r="D185">
        <v>22.66</v>
      </c>
      <c r="E185" t="s">
        <v>6</v>
      </c>
      <c r="F185" s="2">
        <f t="shared" si="13"/>
        <v>30</v>
      </c>
      <c r="G185" s="2">
        <f t="shared" si="14"/>
        <v>54.75</v>
      </c>
      <c r="H185" s="2">
        <f t="shared" si="16"/>
        <v>78.962962962962962</v>
      </c>
      <c r="I185" s="2">
        <f t="shared" si="12"/>
        <v>2.8325</v>
      </c>
      <c r="J185" s="2">
        <f t="shared" si="17"/>
        <v>23.431146279810967</v>
      </c>
      <c r="K185" s="2">
        <f t="shared" si="15"/>
        <v>9.4008333333333329</v>
      </c>
    </row>
    <row r="186" spans="1:11">
      <c r="A186" s="1">
        <v>39978</v>
      </c>
      <c r="B186">
        <v>62383</v>
      </c>
      <c r="C186">
        <v>4.9000000000000004</v>
      </c>
      <c r="D186">
        <v>13.95</v>
      </c>
      <c r="E186" t="s">
        <v>9</v>
      </c>
      <c r="F186" s="2">
        <f t="shared" si="13"/>
        <v>251</v>
      </c>
      <c r="G186" s="2">
        <f t="shared" si="14"/>
        <v>140.5</v>
      </c>
      <c r="H186" s="2">
        <f t="shared" si="16"/>
        <v>67.142857142857139</v>
      </c>
      <c r="I186" s="2">
        <f t="shared" si="12"/>
        <v>2.8469387755102038</v>
      </c>
      <c r="J186" s="2">
        <f t="shared" si="17"/>
        <v>22.224849272963706</v>
      </c>
      <c r="K186" s="2">
        <f t="shared" si="15"/>
        <v>10.734444444444444</v>
      </c>
    </row>
    <row r="187" spans="1:11">
      <c r="A187" s="1">
        <v>39980</v>
      </c>
      <c r="B187">
        <v>62650</v>
      </c>
      <c r="C187">
        <v>7</v>
      </c>
      <c r="D187">
        <v>20</v>
      </c>
      <c r="E187" t="s">
        <v>6</v>
      </c>
      <c r="F187" s="2">
        <f t="shared" si="13"/>
        <v>267</v>
      </c>
      <c r="G187" s="2">
        <f t="shared" si="14"/>
        <v>129.5</v>
      </c>
      <c r="H187" s="2">
        <f t="shared" si="16"/>
        <v>76.307692307692307</v>
      </c>
      <c r="I187" s="2">
        <f t="shared" si="12"/>
        <v>2.8571428571428572</v>
      </c>
      <c r="J187" s="2">
        <f t="shared" si="17"/>
        <v>23.877722951016967</v>
      </c>
      <c r="K187" s="2">
        <f t="shared" si="15"/>
        <v>12.07625</v>
      </c>
    </row>
    <row r="188" spans="1:11">
      <c r="A188" s="1">
        <v>39984</v>
      </c>
      <c r="B188">
        <v>62785</v>
      </c>
      <c r="C188">
        <v>7</v>
      </c>
      <c r="D188">
        <v>20</v>
      </c>
      <c r="E188" t="s">
        <v>9</v>
      </c>
      <c r="F188" s="2">
        <f t="shared" si="13"/>
        <v>135</v>
      </c>
      <c r="G188" s="2">
        <f t="shared" si="14"/>
        <v>67</v>
      </c>
      <c r="H188" s="2">
        <f t="shared" si="16"/>
        <v>81</v>
      </c>
      <c r="I188" s="2">
        <f t="shared" si="12"/>
        <v>2.8571428571428572</v>
      </c>
      <c r="J188" s="2">
        <f t="shared" si="17"/>
        <v>23.681325374588869</v>
      </c>
      <c r="K188" s="2">
        <f t="shared" si="15"/>
        <v>12.07625</v>
      </c>
    </row>
    <row r="189" spans="1:11">
      <c r="A189" s="1">
        <v>39988</v>
      </c>
      <c r="B189">
        <v>62975</v>
      </c>
      <c r="C189">
        <v>6.9</v>
      </c>
      <c r="D189">
        <v>20</v>
      </c>
      <c r="E189" t="s">
        <v>8</v>
      </c>
      <c r="F189" s="2">
        <f t="shared" si="13"/>
        <v>190</v>
      </c>
      <c r="G189" s="2">
        <f t="shared" si="14"/>
        <v>40.625</v>
      </c>
      <c r="H189" s="2">
        <f t="shared" si="16"/>
        <v>77.760000000000005</v>
      </c>
      <c r="I189" s="2">
        <f t="shared" si="12"/>
        <v>2.8985507246376812</v>
      </c>
      <c r="J189" s="2">
        <f t="shared" si="17"/>
        <v>23.973362930077691</v>
      </c>
      <c r="K189" s="2">
        <f t="shared" si="15"/>
        <v>8.0508333333333333</v>
      </c>
    </row>
    <row r="190" spans="1:11">
      <c r="A190" s="1">
        <v>39990</v>
      </c>
      <c r="B190">
        <v>63138</v>
      </c>
      <c r="C190">
        <v>7.1</v>
      </c>
      <c r="D190">
        <v>20</v>
      </c>
      <c r="E190" t="s">
        <v>8</v>
      </c>
      <c r="F190" s="2">
        <f t="shared" si="13"/>
        <v>163</v>
      </c>
      <c r="G190" s="2">
        <f t="shared" si="14"/>
        <v>58.833333333333336</v>
      </c>
      <c r="H190" s="2">
        <f t="shared" si="16"/>
        <v>68.15384615384616</v>
      </c>
      <c r="I190" s="2">
        <f t="shared" si="12"/>
        <v>2.8169014084507045</v>
      </c>
      <c r="J190" s="2">
        <f t="shared" si="17"/>
        <v>23.721552878179384</v>
      </c>
      <c r="K190" s="2">
        <f t="shared" si="15"/>
        <v>7.8291666666666666</v>
      </c>
    </row>
    <row r="191" spans="1:11">
      <c r="A191" s="1">
        <v>39992</v>
      </c>
      <c r="B191">
        <v>63238</v>
      </c>
      <c r="C191">
        <v>7</v>
      </c>
      <c r="D191">
        <v>20</v>
      </c>
      <c r="E191" t="s">
        <v>8</v>
      </c>
      <c r="F191" s="2">
        <f t="shared" si="13"/>
        <v>100</v>
      </c>
      <c r="G191" s="2">
        <f t="shared" si="14"/>
        <v>65.75</v>
      </c>
      <c r="H191" s="2">
        <f t="shared" si="16"/>
        <v>64.391304347826093</v>
      </c>
      <c r="I191" s="2">
        <f t="shared" si="12"/>
        <v>2.8571428571428572</v>
      </c>
      <c r="J191" s="2">
        <f t="shared" si="17"/>
        <v>21.187410586552215</v>
      </c>
      <c r="K191" s="2">
        <f t="shared" si="15"/>
        <v>8.3333333333333339</v>
      </c>
    </row>
    <row r="192" spans="1:11">
      <c r="A192" s="1">
        <v>39995</v>
      </c>
      <c r="B192">
        <v>63456</v>
      </c>
      <c r="C192">
        <v>7.1</v>
      </c>
      <c r="D192">
        <v>20</v>
      </c>
      <c r="E192" t="s">
        <v>6</v>
      </c>
      <c r="F192" s="2">
        <f t="shared" si="13"/>
        <v>218</v>
      </c>
      <c r="G192" s="2">
        <f t="shared" si="14"/>
        <v>63.6</v>
      </c>
      <c r="H192" s="2">
        <f t="shared" si="16"/>
        <v>67.086956521739125</v>
      </c>
      <c r="I192" s="2">
        <f t="shared" si="12"/>
        <v>2.8169014084507045</v>
      </c>
      <c r="J192" s="2">
        <f t="shared" si="17"/>
        <v>22.169540229885058</v>
      </c>
      <c r="K192" s="2">
        <f t="shared" si="15"/>
        <v>9.0909090909090917</v>
      </c>
    </row>
    <row r="193" spans="1:11">
      <c r="A193" s="1">
        <v>39999</v>
      </c>
      <c r="B193">
        <v>63646</v>
      </c>
      <c r="C193">
        <v>7.3</v>
      </c>
      <c r="D193">
        <v>20</v>
      </c>
      <c r="E193" t="s">
        <v>7</v>
      </c>
      <c r="F193" s="2">
        <f t="shared" si="13"/>
        <v>190</v>
      </c>
      <c r="G193" s="2">
        <f t="shared" si="14"/>
        <v>58.285714285714285</v>
      </c>
      <c r="H193" s="2">
        <f t="shared" si="16"/>
        <v>67.130434782608702</v>
      </c>
      <c r="I193" s="2">
        <f t="shared" si="12"/>
        <v>2.7397260273972601</v>
      </c>
      <c r="J193" s="2">
        <f t="shared" si="17"/>
        <v>22.183908045977009</v>
      </c>
      <c r="K193" s="2">
        <f t="shared" si="15"/>
        <v>9.0909090909090917</v>
      </c>
    </row>
    <row r="194" spans="1:11">
      <c r="A194" s="1">
        <v>40002</v>
      </c>
      <c r="B194">
        <v>63785</v>
      </c>
      <c r="C194">
        <v>7.1</v>
      </c>
      <c r="D194">
        <v>20</v>
      </c>
      <c r="E194" t="s">
        <v>9</v>
      </c>
      <c r="F194" s="2">
        <f t="shared" si="13"/>
        <v>139</v>
      </c>
      <c r="G194" s="2">
        <f t="shared" si="14"/>
        <v>47</v>
      </c>
      <c r="H194" s="2">
        <f t="shared" si="16"/>
        <v>63.57692307692308</v>
      </c>
      <c r="I194" s="2">
        <f t="shared" si="12"/>
        <v>2.8169014084507045</v>
      </c>
      <c r="J194" s="2">
        <f t="shared" si="17"/>
        <v>23.818443804034587</v>
      </c>
      <c r="K194" s="2">
        <f t="shared" si="15"/>
        <v>8.3333333333333339</v>
      </c>
    </row>
    <row r="195" spans="1:11">
      <c r="A195" s="1">
        <v>40004</v>
      </c>
      <c r="B195">
        <v>63977</v>
      </c>
      <c r="C195">
        <v>7.5</v>
      </c>
      <c r="D195">
        <v>20</v>
      </c>
      <c r="E195" t="s">
        <v>7</v>
      </c>
      <c r="F195" s="2">
        <f t="shared" si="13"/>
        <v>192</v>
      </c>
      <c r="G195" s="2">
        <f t="shared" si="14"/>
        <v>66.2</v>
      </c>
      <c r="H195" s="2">
        <f t="shared" si="16"/>
        <v>61.307692307692307</v>
      </c>
      <c r="I195" s="2">
        <f t="shared" ref="I195:I258" si="18">(D195/C195)</f>
        <v>2.6666666666666665</v>
      </c>
      <c r="J195" s="2">
        <f t="shared" si="17"/>
        <v>23.134978229317849</v>
      </c>
      <c r="K195" s="2">
        <f t="shared" si="15"/>
        <v>8.3333333333333339</v>
      </c>
    </row>
    <row r="196" spans="1:11">
      <c r="A196" s="1">
        <v>40008</v>
      </c>
      <c r="B196">
        <v>64149</v>
      </c>
      <c r="C196">
        <v>7.3</v>
      </c>
      <c r="D196">
        <v>20</v>
      </c>
      <c r="E196" t="s">
        <v>6</v>
      </c>
      <c r="F196" s="2">
        <f t="shared" ref="F196:F259" si="19">(B196-B195)</f>
        <v>172</v>
      </c>
      <c r="G196" s="2">
        <f t="shared" si="14"/>
        <v>60.666666666666664</v>
      </c>
      <c r="H196" s="2">
        <f t="shared" si="16"/>
        <v>53.535714285714285</v>
      </c>
      <c r="I196" s="2">
        <f t="shared" si="18"/>
        <v>2.7397260273972601</v>
      </c>
      <c r="J196" s="2">
        <f t="shared" si="17"/>
        <v>21.023842917251052</v>
      </c>
      <c r="K196" s="2">
        <f t="shared" si="15"/>
        <v>7.6923076923076925</v>
      </c>
    </row>
    <row r="197" spans="1:11">
      <c r="A197" s="1">
        <v>40012</v>
      </c>
      <c r="B197">
        <v>64300</v>
      </c>
      <c r="C197">
        <v>7.3</v>
      </c>
      <c r="D197">
        <v>20</v>
      </c>
      <c r="E197" t="s">
        <v>9</v>
      </c>
      <c r="F197" s="2">
        <f t="shared" si="19"/>
        <v>151</v>
      </c>
      <c r="G197" s="2">
        <f t="shared" ref="G197:G260" si="20">(B197-B195)/(A197-A195)</f>
        <v>40.375</v>
      </c>
      <c r="H197" s="2">
        <f t="shared" si="16"/>
        <v>54.107142857142854</v>
      </c>
      <c r="I197" s="2">
        <f t="shared" si="18"/>
        <v>2.7397260273972601</v>
      </c>
      <c r="J197" s="2">
        <f t="shared" si="17"/>
        <v>21.159217877094974</v>
      </c>
      <c r="K197" s="2">
        <f t="shared" si="15"/>
        <v>7.6923076923076925</v>
      </c>
    </row>
    <row r="198" spans="1:11">
      <c r="A198" s="1">
        <v>40018</v>
      </c>
      <c r="B198">
        <v>64429</v>
      </c>
      <c r="C198">
        <v>13.4</v>
      </c>
      <c r="D198">
        <v>36.83</v>
      </c>
      <c r="E198" t="s">
        <v>9</v>
      </c>
      <c r="F198" s="2">
        <f t="shared" si="19"/>
        <v>129</v>
      </c>
      <c r="G198" s="2">
        <f t="shared" si="20"/>
        <v>28</v>
      </c>
      <c r="H198" s="2">
        <f t="shared" si="16"/>
        <v>48.466666666666669</v>
      </c>
      <c r="I198" s="2">
        <f t="shared" si="18"/>
        <v>2.7485074626865669</v>
      </c>
      <c r="J198" s="2">
        <f t="shared" si="17"/>
        <v>18.641025641025642</v>
      </c>
      <c r="K198" s="2">
        <f t="shared" si="15"/>
        <v>7.3018749999999999</v>
      </c>
    </row>
    <row r="199" spans="1:11">
      <c r="A199" s="1">
        <v>40032</v>
      </c>
      <c r="B199">
        <v>64747</v>
      </c>
      <c r="C199">
        <v>7.1</v>
      </c>
      <c r="D199">
        <v>20</v>
      </c>
      <c r="E199" t="s">
        <v>9</v>
      </c>
      <c r="F199" s="2">
        <f t="shared" si="19"/>
        <v>318</v>
      </c>
      <c r="G199" s="2">
        <f t="shared" si="20"/>
        <v>22.35</v>
      </c>
      <c r="H199" s="2">
        <f t="shared" si="16"/>
        <v>38.30952380952381</v>
      </c>
      <c r="I199" s="2">
        <f t="shared" si="18"/>
        <v>2.8169014084507045</v>
      </c>
      <c r="J199" s="2">
        <f t="shared" si="17"/>
        <v>20.575447570332482</v>
      </c>
      <c r="K199" s="2">
        <f t="shared" ref="K199:K262" si="21">(D195+D196+D197+D198+D199)/(A199-A195)</f>
        <v>4.1725000000000003</v>
      </c>
    </row>
    <row r="200" spans="1:11">
      <c r="A200" s="1">
        <v>40033</v>
      </c>
      <c r="B200">
        <v>64920</v>
      </c>
      <c r="C200">
        <v>13.6</v>
      </c>
      <c r="D200">
        <v>38.32</v>
      </c>
      <c r="E200" t="s">
        <v>9</v>
      </c>
      <c r="F200" s="2">
        <f t="shared" si="19"/>
        <v>173</v>
      </c>
      <c r="G200" s="2">
        <f t="shared" si="20"/>
        <v>32.733333333333334</v>
      </c>
      <c r="H200" s="2">
        <f t="shared" si="16"/>
        <v>41.024390243902438</v>
      </c>
      <c r="I200" s="2">
        <f t="shared" si="18"/>
        <v>2.8176470588235296</v>
      </c>
      <c r="J200" s="2">
        <f t="shared" si="17"/>
        <v>19.858323494687134</v>
      </c>
      <c r="K200" s="2">
        <f t="shared" si="21"/>
        <v>5.4060000000000006</v>
      </c>
    </row>
    <row r="201" spans="1:11">
      <c r="A201" s="8">
        <v>40036</v>
      </c>
      <c r="B201">
        <v>65235</v>
      </c>
      <c r="C201">
        <v>5.5</v>
      </c>
      <c r="D201">
        <v>15</v>
      </c>
      <c r="E201" t="s">
        <v>10</v>
      </c>
      <c r="F201" s="2">
        <f t="shared" si="19"/>
        <v>315</v>
      </c>
      <c r="G201" s="2">
        <f t="shared" si="20"/>
        <v>122</v>
      </c>
      <c r="H201" s="2">
        <f t="shared" si="16"/>
        <v>43.390243902439025</v>
      </c>
      <c r="I201" s="2">
        <f t="shared" si="18"/>
        <v>2.7272727272727271</v>
      </c>
      <c r="J201" s="2">
        <f t="shared" si="17"/>
        <v>21.38221153846154</v>
      </c>
      <c r="K201" s="2">
        <f t="shared" si="21"/>
        <v>5.4229166666666666</v>
      </c>
    </row>
    <row r="202" spans="1:11">
      <c r="A202" s="8">
        <v>40036</v>
      </c>
      <c r="B202">
        <v>65383</v>
      </c>
      <c r="C202">
        <v>6.9</v>
      </c>
      <c r="D202">
        <v>20</v>
      </c>
      <c r="E202" t="s">
        <v>9</v>
      </c>
      <c r="F202" s="2">
        <f t="shared" si="19"/>
        <v>148</v>
      </c>
      <c r="G202" s="2">
        <f t="shared" si="20"/>
        <v>154.33333333333334</v>
      </c>
      <c r="H202" s="2">
        <f t="shared" si="16"/>
        <v>46.945945945945944</v>
      </c>
      <c r="I202" s="2">
        <f t="shared" si="18"/>
        <v>2.8985507246376812</v>
      </c>
      <c r="J202" s="2">
        <f t="shared" si="17"/>
        <v>20.927710843373493</v>
      </c>
      <c r="K202" s="2">
        <f t="shared" si="21"/>
        <v>7.2305555555555561</v>
      </c>
    </row>
    <row r="203" spans="1:11">
      <c r="A203" s="1">
        <v>40046</v>
      </c>
      <c r="B203">
        <v>65460</v>
      </c>
      <c r="C203">
        <v>9.5</v>
      </c>
      <c r="D203">
        <v>26.52</v>
      </c>
      <c r="E203" t="s">
        <v>9</v>
      </c>
      <c r="F203" s="2">
        <f t="shared" si="19"/>
        <v>77</v>
      </c>
      <c r="G203" s="2">
        <f t="shared" si="20"/>
        <v>22.5</v>
      </c>
      <c r="H203" s="2">
        <f t="shared" si="16"/>
        <v>38.06818181818182</v>
      </c>
      <c r="I203" s="2">
        <f t="shared" si="18"/>
        <v>2.7915789473684209</v>
      </c>
      <c r="J203" s="2">
        <f t="shared" si="17"/>
        <v>19.659624413145536</v>
      </c>
      <c r="K203" s="2">
        <f t="shared" si="21"/>
        <v>8.5599999999999987</v>
      </c>
    </row>
    <row r="204" spans="1:11">
      <c r="A204" s="1">
        <v>40053</v>
      </c>
      <c r="B204">
        <v>65753</v>
      </c>
      <c r="C204">
        <v>7</v>
      </c>
      <c r="D204">
        <v>20</v>
      </c>
      <c r="E204" t="s">
        <v>9</v>
      </c>
      <c r="F204" s="2">
        <f t="shared" si="19"/>
        <v>293</v>
      </c>
      <c r="G204" s="2">
        <f t="shared" si="20"/>
        <v>21.764705882352942</v>
      </c>
      <c r="H204" s="2">
        <f t="shared" ref="H204:H267" si="22">(B204-B195)/(A204-A195)</f>
        <v>36.244897959183675</v>
      </c>
      <c r="I204" s="2">
        <f t="shared" si="18"/>
        <v>2.8571428571428572</v>
      </c>
      <c r="J204" s="2">
        <f t="shared" ref="J204:J267" si="23">(B204-B195)/(C195+C196+C197+C198+C199+C200+C201+C202+C203+C204)</f>
        <v>20.869565217391301</v>
      </c>
      <c r="K204" s="2">
        <f t="shared" si="21"/>
        <v>5.9919999999999991</v>
      </c>
    </row>
    <row r="205" spans="1:11">
      <c r="A205" s="1">
        <v>40057</v>
      </c>
      <c r="B205">
        <v>65854</v>
      </c>
      <c r="C205">
        <v>7</v>
      </c>
      <c r="D205">
        <v>20</v>
      </c>
      <c r="E205" t="s">
        <v>9</v>
      </c>
      <c r="F205" s="2">
        <f t="shared" si="19"/>
        <v>101</v>
      </c>
      <c r="G205" s="2">
        <f t="shared" si="20"/>
        <v>35.81818181818182</v>
      </c>
      <c r="H205" s="2">
        <f t="shared" si="22"/>
        <v>34.795918367346935</v>
      </c>
      <c r="I205" s="2">
        <f t="shared" si="18"/>
        <v>2.8571428571428572</v>
      </c>
      <c r="J205" s="2">
        <f t="shared" si="23"/>
        <v>20.153664302600475</v>
      </c>
      <c r="K205" s="2">
        <f t="shared" si="21"/>
        <v>4.8342857142857145</v>
      </c>
    </row>
    <row r="206" spans="1:11">
      <c r="A206" s="1">
        <v>40058</v>
      </c>
      <c r="B206">
        <v>65928</v>
      </c>
      <c r="C206">
        <v>9.4</v>
      </c>
      <c r="D206">
        <v>26.8</v>
      </c>
      <c r="E206" t="s">
        <v>7</v>
      </c>
      <c r="F206" s="2">
        <f t="shared" si="19"/>
        <v>74</v>
      </c>
      <c r="G206" s="2">
        <f t="shared" si="20"/>
        <v>35</v>
      </c>
      <c r="H206" s="2">
        <f t="shared" si="22"/>
        <v>35.391304347826086</v>
      </c>
      <c r="I206" s="2">
        <f t="shared" si="18"/>
        <v>2.8510638297872339</v>
      </c>
      <c r="J206" s="2">
        <f t="shared" si="23"/>
        <v>18.777393310265282</v>
      </c>
      <c r="K206" s="2">
        <f t="shared" si="21"/>
        <v>5.1509090909090904</v>
      </c>
    </row>
    <row r="207" spans="1:11">
      <c r="A207" s="1">
        <v>40060</v>
      </c>
      <c r="B207">
        <v>66066</v>
      </c>
      <c r="C207">
        <v>6.4</v>
      </c>
      <c r="D207">
        <v>18.53</v>
      </c>
      <c r="E207" t="s">
        <v>9</v>
      </c>
      <c r="F207" s="2">
        <f t="shared" si="19"/>
        <v>138</v>
      </c>
      <c r="G207" s="2">
        <f t="shared" si="20"/>
        <v>70.666666666666671</v>
      </c>
      <c r="H207" s="2">
        <f t="shared" si="22"/>
        <v>38.976190476190474</v>
      </c>
      <c r="I207" s="2">
        <f t="shared" si="18"/>
        <v>2.8953125000000002</v>
      </c>
      <c r="J207" s="2">
        <f t="shared" si="23"/>
        <v>19.079254079254078</v>
      </c>
      <c r="K207" s="2">
        <f t="shared" si="21"/>
        <v>7.9892857142857139</v>
      </c>
    </row>
    <row r="208" spans="1:11">
      <c r="A208" s="1">
        <v>40063</v>
      </c>
      <c r="B208">
        <v>66341</v>
      </c>
      <c r="C208">
        <v>5.0999999999999996</v>
      </c>
      <c r="D208">
        <v>15</v>
      </c>
      <c r="E208" t="s">
        <v>9</v>
      </c>
      <c r="F208" s="2">
        <f t="shared" si="19"/>
        <v>275</v>
      </c>
      <c r="G208" s="2">
        <f t="shared" si="20"/>
        <v>82.6</v>
      </c>
      <c r="H208" s="2">
        <f t="shared" si="22"/>
        <v>51.41935483870968</v>
      </c>
      <c r="I208" s="2">
        <f t="shared" si="18"/>
        <v>2.9411764705882355</v>
      </c>
      <c r="J208" s="2">
        <f t="shared" si="23"/>
        <v>20.56774193548387</v>
      </c>
      <c r="K208" s="2">
        <f t="shared" si="21"/>
        <v>10.032999999999999</v>
      </c>
    </row>
    <row r="209" spans="1:11">
      <c r="A209" s="1">
        <v>40068</v>
      </c>
      <c r="B209">
        <v>66510</v>
      </c>
      <c r="C209">
        <v>6.8</v>
      </c>
      <c r="D209">
        <v>20</v>
      </c>
      <c r="E209" t="s">
        <v>9</v>
      </c>
      <c r="F209" s="2">
        <f t="shared" si="19"/>
        <v>169</v>
      </c>
      <c r="G209" s="2">
        <f t="shared" si="20"/>
        <v>55.5</v>
      </c>
      <c r="H209" s="2">
        <f t="shared" si="22"/>
        <v>45.428571428571431</v>
      </c>
      <c r="I209" s="2">
        <f t="shared" si="18"/>
        <v>2.9411764705882355</v>
      </c>
      <c r="J209" s="2">
        <f t="shared" si="23"/>
        <v>20.595854922279795</v>
      </c>
      <c r="K209" s="2">
        <f t="shared" si="21"/>
        <v>9.1209090909090911</v>
      </c>
    </row>
    <row r="210" spans="1:11">
      <c r="A210" s="1">
        <v>40074</v>
      </c>
      <c r="B210">
        <v>66678</v>
      </c>
      <c r="C210">
        <v>13.8</v>
      </c>
      <c r="D210">
        <v>40.450000000000003</v>
      </c>
      <c r="E210" t="s">
        <v>9</v>
      </c>
      <c r="F210" s="2">
        <f t="shared" si="19"/>
        <v>168</v>
      </c>
      <c r="G210" s="2">
        <f t="shared" si="20"/>
        <v>30.636363636363637</v>
      </c>
      <c r="H210" s="2">
        <f t="shared" si="22"/>
        <v>37.973684210526315</v>
      </c>
      <c r="I210" s="2">
        <f t="shared" si="18"/>
        <v>2.931159420289855</v>
      </c>
      <c r="J210" s="2">
        <f t="shared" si="23"/>
        <v>18.643410852713181</v>
      </c>
      <c r="K210" s="2">
        <f t="shared" si="21"/>
        <v>7.5487500000000001</v>
      </c>
    </row>
    <row r="211" spans="1:11">
      <c r="A211" s="1">
        <v>40080</v>
      </c>
      <c r="B211">
        <v>67014</v>
      </c>
      <c r="C211">
        <v>6.9</v>
      </c>
      <c r="D211">
        <v>20</v>
      </c>
      <c r="E211" t="s">
        <v>9</v>
      </c>
      <c r="F211" s="2">
        <f t="shared" si="19"/>
        <v>336</v>
      </c>
      <c r="G211" s="2">
        <f t="shared" si="20"/>
        <v>42</v>
      </c>
      <c r="H211" s="2">
        <f t="shared" si="22"/>
        <v>37.06818181818182</v>
      </c>
      <c r="I211" s="2">
        <f t="shared" si="18"/>
        <v>2.8985507246376812</v>
      </c>
      <c r="J211" s="2">
        <f t="shared" si="23"/>
        <v>20.697969543147209</v>
      </c>
      <c r="K211" s="2">
        <f t="shared" si="21"/>
        <v>5.6989999999999998</v>
      </c>
    </row>
    <row r="212" spans="1:11">
      <c r="A212" s="1">
        <v>40083</v>
      </c>
      <c r="B212">
        <v>67204</v>
      </c>
      <c r="C212">
        <v>6.9</v>
      </c>
      <c r="D212">
        <v>20</v>
      </c>
      <c r="E212" t="s">
        <v>9</v>
      </c>
      <c r="F212" s="2">
        <f t="shared" si="19"/>
        <v>190</v>
      </c>
      <c r="G212" s="2">
        <f t="shared" si="20"/>
        <v>58.444444444444443</v>
      </c>
      <c r="H212" s="2">
        <f t="shared" si="22"/>
        <v>47.135135135135137</v>
      </c>
      <c r="I212" s="2">
        <f t="shared" si="18"/>
        <v>2.8985507246376812</v>
      </c>
      <c r="J212" s="2">
        <f t="shared" si="23"/>
        <v>22.131979695431468</v>
      </c>
      <c r="K212" s="2">
        <f t="shared" si="21"/>
        <v>5.7725</v>
      </c>
    </row>
    <row r="213" spans="1:11">
      <c r="A213" s="1">
        <v>40087</v>
      </c>
      <c r="B213">
        <v>67285</v>
      </c>
      <c r="C213">
        <v>3.4</v>
      </c>
      <c r="D213">
        <v>10</v>
      </c>
      <c r="E213" t="s">
        <v>9</v>
      </c>
      <c r="F213" s="2">
        <f t="shared" si="19"/>
        <v>81</v>
      </c>
      <c r="G213" s="2">
        <f t="shared" si="20"/>
        <v>38.714285714285715</v>
      </c>
      <c r="H213" s="2">
        <f t="shared" si="22"/>
        <v>45.058823529411768</v>
      </c>
      <c r="I213" s="2">
        <f t="shared" si="18"/>
        <v>2.9411764705882355</v>
      </c>
      <c r="J213" s="2">
        <f t="shared" si="23"/>
        <v>21.072902338376892</v>
      </c>
      <c r="K213" s="2">
        <f t="shared" si="21"/>
        <v>5.8131578947368423</v>
      </c>
    </row>
    <row r="214" spans="1:11">
      <c r="A214" s="1">
        <v>40090</v>
      </c>
      <c r="B214">
        <v>67310</v>
      </c>
      <c r="C214">
        <v>6.9</v>
      </c>
      <c r="D214">
        <v>20</v>
      </c>
      <c r="E214" t="s">
        <v>9</v>
      </c>
      <c r="F214" s="2">
        <f t="shared" si="19"/>
        <v>25</v>
      </c>
      <c r="G214" s="2">
        <f t="shared" si="20"/>
        <v>15.142857142857142</v>
      </c>
      <c r="H214" s="2">
        <f t="shared" si="22"/>
        <v>44.121212121212125</v>
      </c>
      <c r="I214" s="2">
        <f t="shared" si="18"/>
        <v>2.8985507246376812</v>
      </c>
      <c r="J214" s="2">
        <f t="shared" si="23"/>
        <v>20.055096418732781</v>
      </c>
      <c r="K214" s="2">
        <f t="shared" si="21"/>
        <v>6.9031250000000002</v>
      </c>
    </row>
    <row r="215" spans="1:11">
      <c r="A215" s="1">
        <v>40091</v>
      </c>
      <c r="B215">
        <v>67451</v>
      </c>
      <c r="C215">
        <v>6.9</v>
      </c>
      <c r="D215">
        <v>20</v>
      </c>
      <c r="E215" t="s">
        <v>9</v>
      </c>
      <c r="F215" s="2">
        <f t="shared" si="19"/>
        <v>141</v>
      </c>
      <c r="G215" s="2">
        <f t="shared" si="20"/>
        <v>41.5</v>
      </c>
      <c r="H215" s="2">
        <f t="shared" si="22"/>
        <v>46.151515151515149</v>
      </c>
      <c r="I215" s="2">
        <f t="shared" si="18"/>
        <v>2.8985507246376812</v>
      </c>
      <c r="J215" s="2">
        <f t="shared" si="23"/>
        <v>21.006896551724139</v>
      </c>
      <c r="K215" s="2">
        <f t="shared" si="21"/>
        <v>8.1818181818181817</v>
      </c>
    </row>
    <row r="216" spans="1:11">
      <c r="A216" s="1">
        <v>40096</v>
      </c>
      <c r="B216">
        <v>67660</v>
      </c>
      <c r="C216">
        <v>6.9</v>
      </c>
      <c r="D216">
        <v>20</v>
      </c>
      <c r="E216" t="s">
        <v>9</v>
      </c>
      <c r="F216" s="2">
        <f t="shared" si="19"/>
        <v>209</v>
      </c>
      <c r="G216" s="2">
        <f t="shared" si="20"/>
        <v>58.333333333333336</v>
      </c>
      <c r="H216" s="2">
        <f t="shared" si="22"/>
        <v>44.277777777777779</v>
      </c>
      <c r="I216" s="2">
        <f t="shared" si="18"/>
        <v>2.8985507246376812</v>
      </c>
      <c r="J216" s="2">
        <f t="shared" si="23"/>
        <v>22.771428571428572</v>
      </c>
      <c r="K216" s="2">
        <f t="shared" si="21"/>
        <v>6.9230769230769234</v>
      </c>
    </row>
    <row r="217" spans="1:11">
      <c r="A217" s="1">
        <v>40099</v>
      </c>
      <c r="B217">
        <v>67742</v>
      </c>
      <c r="C217">
        <v>7.1</v>
      </c>
      <c r="D217">
        <v>20</v>
      </c>
      <c r="E217" t="s">
        <v>6</v>
      </c>
      <c r="F217" s="2">
        <f t="shared" si="19"/>
        <v>82</v>
      </c>
      <c r="G217" s="2">
        <f t="shared" si="20"/>
        <v>36.375</v>
      </c>
      <c r="H217" s="2">
        <f t="shared" si="22"/>
        <v>38.916666666666664</v>
      </c>
      <c r="I217" s="2">
        <f t="shared" si="18"/>
        <v>2.8169014084507045</v>
      </c>
      <c r="J217" s="2">
        <f t="shared" si="23"/>
        <v>19.81612446958982</v>
      </c>
      <c r="K217" s="2">
        <f t="shared" si="21"/>
        <v>7.5</v>
      </c>
    </row>
    <row r="218" spans="1:11">
      <c r="A218" s="1">
        <v>40107</v>
      </c>
      <c r="B218">
        <v>67895</v>
      </c>
      <c r="C218">
        <v>7.3</v>
      </c>
      <c r="D218">
        <v>20</v>
      </c>
      <c r="E218" t="s">
        <v>6</v>
      </c>
      <c r="F218" s="2">
        <f t="shared" si="19"/>
        <v>153</v>
      </c>
      <c r="G218" s="2">
        <f t="shared" si="20"/>
        <v>21.363636363636363</v>
      </c>
      <c r="H218" s="2">
        <f t="shared" si="22"/>
        <v>35.512820512820511</v>
      </c>
      <c r="I218" s="2">
        <f t="shared" si="18"/>
        <v>2.7397260273972601</v>
      </c>
      <c r="J218" s="2">
        <f t="shared" si="23"/>
        <v>18.998628257887518</v>
      </c>
      <c r="K218" s="2">
        <f t="shared" si="21"/>
        <v>5.882352941176471</v>
      </c>
    </row>
    <row r="219" spans="1:11">
      <c r="A219" s="4">
        <v>40110</v>
      </c>
      <c r="B219">
        <v>68055</v>
      </c>
      <c r="C219" s="3">
        <v>7.2</v>
      </c>
      <c r="D219">
        <v>20</v>
      </c>
      <c r="E219" s="3" t="s">
        <v>9</v>
      </c>
      <c r="F219" s="2">
        <f t="shared" si="19"/>
        <v>160</v>
      </c>
      <c r="G219" s="2">
        <f t="shared" si="20"/>
        <v>28.454545454545453</v>
      </c>
      <c r="H219" s="2">
        <f t="shared" si="22"/>
        <v>38.25</v>
      </c>
      <c r="I219" s="2">
        <f t="shared" si="18"/>
        <v>2.7777777777777777</v>
      </c>
      <c r="J219" s="2">
        <f t="shared" si="23"/>
        <v>18.78581173260573</v>
      </c>
      <c r="K219" s="2">
        <f t="shared" si="21"/>
        <v>5.2631578947368425</v>
      </c>
    </row>
    <row r="220" spans="1:11">
      <c r="A220" s="4">
        <v>40115</v>
      </c>
      <c r="B220">
        <v>68175</v>
      </c>
      <c r="C220" s="3">
        <v>7.2</v>
      </c>
      <c r="D220">
        <v>20</v>
      </c>
      <c r="E220" s="3" t="s">
        <v>9</v>
      </c>
      <c r="F220" s="2">
        <f t="shared" si="19"/>
        <v>120</v>
      </c>
      <c r="G220" s="2">
        <f t="shared" si="20"/>
        <v>35</v>
      </c>
      <c r="H220" s="2">
        <f t="shared" si="22"/>
        <v>33.171428571428571</v>
      </c>
      <c r="I220" s="2">
        <f t="shared" si="18"/>
        <v>2.7777777777777777</v>
      </c>
      <c r="J220" s="2">
        <f t="shared" si="23"/>
        <v>17.406296851574211</v>
      </c>
      <c r="K220" s="2">
        <f t="shared" si="21"/>
        <v>5.2631578947368425</v>
      </c>
    </row>
    <row r="221" spans="1:11">
      <c r="A221" s="1">
        <v>40118</v>
      </c>
      <c r="B221">
        <v>68269</v>
      </c>
      <c r="C221">
        <v>7.1</v>
      </c>
      <c r="D221">
        <v>20</v>
      </c>
      <c r="E221" t="s">
        <v>8</v>
      </c>
      <c r="F221" s="2">
        <f t="shared" si="19"/>
        <v>94</v>
      </c>
      <c r="G221" s="2">
        <f t="shared" si="20"/>
        <v>26.75</v>
      </c>
      <c r="H221" s="2">
        <f t="shared" si="22"/>
        <v>30.428571428571427</v>
      </c>
      <c r="I221" s="2">
        <f t="shared" si="18"/>
        <v>2.8169014084507045</v>
      </c>
      <c r="J221" s="2">
        <f t="shared" si="23"/>
        <v>15.919282511210762</v>
      </c>
      <c r="K221" s="2">
        <f t="shared" si="21"/>
        <v>5.2631578947368425</v>
      </c>
    </row>
    <row r="222" spans="1:11">
      <c r="A222" s="1">
        <v>40123</v>
      </c>
      <c r="B222">
        <v>68476</v>
      </c>
      <c r="C222">
        <v>7.2</v>
      </c>
      <c r="D222">
        <v>20</v>
      </c>
      <c r="E222" t="s">
        <v>6</v>
      </c>
      <c r="F222" s="2">
        <f t="shared" si="19"/>
        <v>207</v>
      </c>
      <c r="G222" s="2">
        <f t="shared" si="20"/>
        <v>37.625</v>
      </c>
      <c r="H222" s="2">
        <f t="shared" si="22"/>
        <v>33.083333333333336</v>
      </c>
      <c r="I222" s="2">
        <f t="shared" si="18"/>
        <v>2.7777777777777777</v>
      </c>
      <c r="J222" s="2">
        <f t="shared" si="23"/>
        <v>17.723214285714285</v>
      </c>
      <c r="K222" s="2">
        <f t="shared" si="21"/>
        <v>6.25</v>
      </c>
    </row>
    <row r="223" spans="1:11">
      <c r="A223" s="1">
        <v>40128</v>
      </c>
      <c r="B223">
        <v>68592</v>
      </c>
      <c r="C223">
        <v>13.8</v>
      </c>
      <c r="D223">
        <v>39.200000000000003</v>
      </c>
      <c r="E223" t="s">
        <v>9</v>
      </c>
      <c r="F223" s="2">
        <f t="shared" si="19"/>
        <v>116</v>
      </c>
      <c r="G223" s="2">
        <f t="shared" si="20"/>
        <v>32.299999999999997</v>
      </c>
      <c r="H223" s="2">
        <f t="shared" si="22"/>
        <v>33.736842105263158</v>
      </c>
      <c r="I223" s="2">
        <f t="shared" si="18"/>
        <v>2.8405797101449277</v>
      </c>
      <c r="J223" s="2">
        <f t="shared" si="23"/>
        <v>16.520618556701031</v>
      </c>
      <c r="K223" s="2">
        <f t="shared" si="21"/>
        <v>6.6222222222222227</v>
      </c>
    </row>
    <row r="224" spans="1:11">
      <c r="A224" s="1">
        <v>40130</v>
      </c>
      <c r="B224">
        <v>68858</v>
      </c>
      <c r="C224">
        <v>13.3</v>
      </c>
      <c r="D224">
        <v>37.659999999999997</v>
      </c>
      <c r="E224" t="s">
        <v>9</v>
      </c>
      <c r="F224" s="2">
        <f t="shared" si="19"/>
        <v>266</v>
      </c>
      <c r="G224" s="2">
        <f t="shared" si="20"/>
        <v>54.571428571428569</v>
      </c>
      <c r="H224" s="2">
        <f t="shared" si="22"/>
        <v>36.07692307692308</v>
      </c>
      <c r="I224" s="2">
        <f t="shared" si="18"/>
        <v>2.8315789473684205</v>
      </c>
      <c r="J224" s="2">
        <f t="shared" si="23"/>
        <v>16.75</v>
      </c>
      <c r="K224" s="2">
        <f t="shared" si="21"/>
        <v>9.1240000000000006</v>
      </c>
    </row>
    <row r="225" spans="1:11">
      <c r="A225" s="1">
        <v>40140</v>
      </c>
      <c r="B225">
        <v>69139</v>
      </c>
      <c r="C225">
        <v>7.2</v>
      </c>
      <c r="D225">
        <v>20</v>
      </c>
      <c r="E225" t="s">
        <v>6</v>
      </c>
      <c r="F225" s="2">
        <f t="shared" si="19"/>
        <v>281</v>
      </c>
      <c r="G225" s="2">
        <f t="shared" si="20"/>
        <v>45.583333333333336</v>
      </c>
      <c r="H225" s="2">
        <f t="shared" si="22"/>
        <v>33.613636363636367</v>
      </c>
      <c r="I225" s="2">
        <f t="shared" si="18"/>
        <v>2.7777777777777777</v>
      </c>
      <c r="J225" s="2">
        <f t="shared" si="23"/>
        <v>17.544483985765122</v>
      </c>
      <c r="K225" s="2">
        <f t="shared" si="21"/>
        <v>6.2209090909090916</v>
      </c>
    </row>
    <row r="226" spans="1:11">
      <c r="A226" s="1">
        <v>40146</v>
      </c>
      <c r="B226">
        <v>69217</v>
      </c>
      <c r="C226">
        <v>7.7</v>
      </c>
      <c r="D226">
        <v>20</v>
      </c>
      <c r="E226" t="s">
        <v>10</v>
      </c>
      <c r="F226" s="2">
        <f t="shared" si="19"/>
        <v>78</v>
      </c>
      <c r="G226" s="2">
        <f t="shared" si="20"/>
        <v>22.4375</v>
      </c>
      <c r="H226" s="2">
        <f t="shared" si="22"/>
        <v>31.382978723404257</v>
      </c>
      <c r="I226" s="2">
        <f t="shared" si="18"/>
        <v>2.5974025974025974</v>
      </c>
      <c r="J226" s="2">
        <f t="shared" si="23"/>
        <v>17.332549941245592</v>
      </c>
      <c r="K226" s="2">
        <f t="shared" si="21"/>
        <v>5.9504347826086965</v>
      </c>
    </row>
    <row r="227" spans="1:11">
      <c r="A227" s="1">
        <v>40150</v>
      </c>
      <c r="B227">
        <v>69437</v>
      </c>
      <c r="C227">
        <v>7.2</v>
      </c>
      <c r="D227">
        <v>20</v>
      </c>
      <c r="E227" t="s">
        <v>6</v>
      </c>
      <c r="F227" s="2">
        <f t="shared" si="19"/>
        <v>220</v>
      </c>
      <c r="G227" s="2">
        <f t="shared" si="20"/>
        <v>29.8</v>
      </c>
      <c r="H227" s="2">
        <f t="shared" si="22"/>
        <v>35.860465116279073</v>
      </c>
      <c r="I227" s="2">
        <f t="shared" si="18"/>
        <v>2.7777777777777777</v>
      </c>
      <c r="J227" s="2">
        <f t="shared" si="23"/>
        <v>18.098591549295772</v>
      </c>
      <c r="K227" s="2">
        <f t="shared" si="21"/>
        <v>6.2209090909090916</v>
      </c>
    </row>
    <row r="228" spans="1:11">
      <c r="A228" s="1">
        <v>40151</v>
      </c>
      <c r="B228">
        <v>69529</v>
      </c>
      <c r="C228">
        <v>7.1</v>
      </c>
      <c r="D228">
        <v>20</v>
      </c>
      <c r="E228" t="s">
        <v>8</v>
      </c>
      <c r="F228" s="2">
        <f t="shared" si="19"/>
        <v>92</v>
      </c>
      <c r="G228" s="2">
        <f t="shared" si="20"/>
        <v>62.4</v>
      </c>
      <c r="H228" s="2">
        <f t="shared" si="22"/>
        <v>35.951219512195124</v>
      </c>
      <c r="I228" s="2">
        <f t="shared" si="18"/>
        <v>2.8169014084507045</v>
      </c>
      <c r="J228" s="2">
        <f t="shared" si="23"/>
        <v>17.341176470588234</v>
      </c>
      <c r="K228" s="2">
        <f t="shared" si="21"/>
        <v>5.6028571428571423</v>
      </c>
    </row>
    <row r="229" spans="1:11">
      <c r="A229" s="1">
        <v>40159</v>
      </c>
      <c r="B229">
        <v>69674</v>
      </c>
      <c r="C229">
        <v>14.2</v>
      </c>
      <c r="D229">
        <v>39.82</v>
      </c>
      <c r="E229" t="s">
        <v>9</v>
      </c>
      <c r="F229" s="2">
        <f t="shared" si="19"/>
        <v>145</v>
      </c>
      <c r="G229" s="2">
        <f t="shared" si="20"/>
        <v>26.333333333333332</v>
      </c>
      <c r="H229" s="2">
        <f t="shared" si="22"/>
        <v>34.06818181818182</v>
      </c>
      <c r="I229" s="2">
        <f t="shared" si="18"/>
        <v>2.8042253521126761</v>
      </c>
      <c r="J229" s="2">
        <f t="shared" si="23"/>
        <v>16.293478260869566</v>
      </c>
      <c r="K229" s="2">
        <f t="shared" si="21"/>
        <v>6.3063157894736834</v>
      </c>
    </row>
    <row r="230" spans="1:11">
      <c r="A230" s="1">
        <v>40169</v>
      </c>
      <c r="B230">
        <v>69948</v>
      </c>
      <c r="C230">
        <v>7.1</v>
      </c>
      <c r="D230">
        <v>20</v>
      </c>
      <c r="E230" t="s">
        <v>9</v>
      </c>
      <c r="F230" s="2">
        <f t="shared" si="19"/>
        <v>274</v>
      </c>
      <c r="G230" s="2">
        <f t="shared" si="20"/>
        <v>23.277777777777779</v>
      </c>
      <c r="H230" s="2">
        <f t="shared" si="22"/>
        <v>32.921568627450981</v>
      </c>
      <c r="I230" s="2">
        <f t="shared" si="18"/>
        <v>2.8169014084507045</v>
      </c>
      <c r="J230" s="2">
        <f t="shared" si="23"/>
        <v>18.26985854189336</v>
      </c>
      <c r="K230" s="2">
        <f t="shared" si="21"/>
        <v>5.2095652173913036</v>
      </c>
    </row>
    <row r="231" spans="1:11">
      <c r="A231" s="1">
        <v>40179</v>
      </c>
      <c r="B231">
        <v>70046</v>
      </c>
      <c r="C231">
        <v>6.9</v>
      </c>
      <c r="D231">
        <v>20</v>
      </c>
      <c r="E231" t="s">
        <v>9</v>
      </c>
      <c r="F231" s="2">
        <f t="shared" si="19"/>
        <v>98</v>
      </c>
      <c r="G231" s="2">
        <f t="shared" si="20"/>
        <v>18.600000000000001</v>
      </c>
      <c r="H231" s="2">
        <f t="shared" si="22"/>
        <v>28.035714285714285</v>
      </c>
      <c r="I231" s="2">
        <f t="shared" si="18"/>
        <v>2.8985507246376812</v>
      </c>
      <c r="J231" s="2">
        <f t="shared" si="23"/>
        <v>17.121046892039256</v>
      </c>
      <c r="K231" s="2">
        <f t="shared" si="21"/>
        <v>4.1317241379310339</v>
      </c>
    </row>
    <row r="232" spans="1:11">
      <c r="A232" s="1">
        <v>40186</v>
      </c>
      <c r="B232">
        <v>70172</v>
      </c>
      <c r="C232">
        <v>7</v>
      </c>
      <c r="D232">
        <v>20</v>
      </c>
      <c r="E232" t="s">
        <v>6</v>
      </c>
      <c r="F232" s="2">
        <f t="shared" si="19"/>
        <v>126</v>
      </c>
      <c r="G232" s="2">
        <f t="shared" si="20"/>
        <v>13.176470588235293</v>
      </c>
      <c r="H232" s="2">
        <f t="shared" si="22"/>
        <v>27.241379310344829</v>
      </c>
      <c r="I232" s="2">
        <f t="shared" si="18"/>
        <v>2.8571428571428572</v>
      </c>
      <c r="J232" s="2">
        <f t="shared" si="23"/>
        <v>17.267759562841526</v>
      </c>
      <c r="K232" s="2">
        <f t="shared" si="21"/>
        <v>3.423428571428571</v>
      </c>
    </row>
    <row r="233" spans="1:11">
      <c r="A233" s="1">
        <v>40188</v>
      </c>
      <c r="B233">
        <v>70194</v>
      </c>
      <c r="C233">
        <v>8.5</v>
      </c>
      <c r="D233">
        <v>24.68</v>
      </c>
      <c r="E233" t="s">
        <v>9</v>
      </c>
      <c r="F233" s="2">
        <f t="shared" si="19"/>
        <v>22</v>
      </c>
      <c r="G233" s="2">
        <f t="shared" si="20"/>
        <v>16.444444444444443</v>
      </c>
      <c r="H233" s="2">
        <f t="shared" si="22"/>
        <v>23.03448275862069</v>
      </c>
      <c r="I233" s="2">
        <f t="shared" si="18"/>
        <v>2.9035294117647057</v>
      </c>
      <c r="J233" s="2">
        <f t="shared" si="23"/>
        <v>15.498839907192576</v>
      </c>
      <c r="K233" s="2">
        <f t="shared" si="21"/>
        <v>4.2931034482758621</v>
      </c>
    </row>
    <row r="234" spans="1:11">
      <c r="A234" s="1">
        <v>40198</v>
      </c>
      <c r="B234">
        <v>70494</v>
      </c>
      <c r="C234">
        <v>7.1</v>
      </c>
      <c r="D234">
        <v>20</v>
      </c>
      <c r="E234" t="s">
        <v>6</v>
      </c>
      <c r="F234" s="2">
        <f t="shared" si="19"/>
        <v>300</v>
      </c>
      <c r="G234" s="2">
        <f t="shared" si="20"/>
        <v>26.833333333333332</v>
      </c>
      <c r="H234" s="2">
        <f t="shared" si="22"/>
        <v>23.362068965517242</v>
      </c>
      <c r="I234" s="2">
        <f t="shared" si="18"/>
        <v>2.8169014084507045</v>
      </c>
      <c r="J234" s="2">
        <f t="shared" si="23"/>
        <v>16.9375</v>
      </c>
      <c r="K234" s="2">
        <f t="shared" si="21"/>
        <v>3.6096551724137935</v>
      </c>
    </row>
    <row r="235" spans="1:11">
      <c r="A235" s="1">
        <v>40207</v>
      </c>
      <c r="B235">
        <v>70611</v>
      </c>
      <c r="C235">
        <v>7.1</v>
      </c>
      <c r="D235">
        <v>20</v>
      </c>
      <c r="E235" t="s">
        <v>6</v>
      </c>
      <c r="F235" s="2">
        <f t="shared" si="19"/>
        <v>117</v>
      </c>
      <c r="G235" s="2">
        <f t="shared" si="20"/>
        <v>21.94736842105263</v>
      </c>
      <c r="H235" s="2">
        <f t="shared" si="22"/>
        <v>22.852459016393443</v>
      </c>
      <c r="I235" s="2">
        <f t="shared" si="18"/>
        <v>2.8169014084507045</v>
      </c>
      <c r="J235" s="2">
        <f t="shared" si="23"/>
        <v>17.446808510638299</v>
      </c>
      <c r="K235" s="2">
        <f t="shared" si="21"/>
        <v>3.7385714285714289</v>
      </c>
    </row>
    <row r="236" spans="1:11">
      <c r="A236" s="1">
        <v>40214</v>
      </c>
      <c r="B236">
        <v>70731</v>
      </c>
      <c r="C236">
        <v>7.1</v>
      </c>
      <c r="D236">
        <v>20</v>
      </c>
      <c r="E236" t="s">
        <v>6</v>
      </c>
      <c r="F236" s="2">
        <f t="shared" si="19"/>
        <v>120</v>
      </c>
      <c r="G236" s="2">
        <f t="shared" si="20"/>
        <v>14.8125</v>
      </c>
      <c r="H236" s="2">
        <f t="shared" si="22"/>
        <v>20.21875</v>
      </c>
      <c r="I236" s="2">
        <f t="shared" si="18"/>
        <v>2.8169014084507045</v>
      </c>
      <c r="J236" s="2">
        <f t="shared" si="23"/>
        <v>16.317780580075667</v>
      </c>
      <c r="K236" s="2">
        <f t="shared" si="21"/>
        <v>3.7385714285714289</v>
      </c>
    </row>
    <row r="237" spans="1:11">
      <c r="A237" s="1">
        <v>40221</v>
      </c>
      <c r="B237">
        <v>70853</v>
      </c>
      <c r="C237">
        <v>7.1</v>
      </c>
      <c r="D237">
        <v>20</v>
      </c>
      <c r="E237" t="s">
        <v>6</v>
      </c>
      <c r="F237" s="2">
        <f t="shared" si="19"/>
        <v>122</v>
      </c>
      <c r="G237" s="2">
        <f t="shared" si="20"/>
        <v>17.285714285714285</v>
      </c>
      <c r="H237" s="2">
        <f t="shared" si="22"/>
        <v>18.914285714285715</v>
      </c>
      <c r="I237" s="2">
        <f t="shared" si="18"/>
        <v>2.8169014084507045</v>
      </c>
      <c r="J237" s="2">
        <f t="shared" si="23"/>
        <v>16.71717171717172</v>
      </c>
      <c r="K237" s="2">
        <f t="shared" si="21"/>
        <v>3.1721212121212123</v>
      </c>
    </row>
    <row r="238" spans="1:11">
      <c r="A238" s="1">
        <v>40224</v>
      </c>
      <c r="B238">
        <v>70875</v>
      </c>
      <c r="C238">
        <v>7</v>
      </c>
      <c r="D238">
        <v>20</v>
      </c>
      <c r="E238" t="s">
        <v>9</v>
      </c>
      <c r="F238" s="2">
        <f t="shared" si="19"/>
        <v>22</v>
      </c>
      <c r="G238" s="2">
        <f t="shared" si="20"/>
        <v>14.4</v>
      </c>
      <c r="H238" s="2">
        <f t="shared" si="22"/>
        <v>18.476923076923075</v>
      </c>
      <c r="I238" s="2">
        <f t="shared" si="18"/>
        <v>2.8571428571428572</v>
      </c>
      <c r="J238" s="2">
        <f t="shared" si="23"/>
        <v>15.183312262958282</v>
      </c>
      <c r="K238" s="2">
        <f t="shared" si="21"/>
        <v>3.8461538461538463</v>
      </c>
    </row>
    <row r="239" spans="1:11">
      <c r="A239" s="1">
        <v>40229</v>
      </c>
      <c r="B239">
        <v>71184</v>
      </c>
      <c r="C239">
        <v>7.1</v>
      </c>
      <c r="D239">
        <v>20</v>
      </c>
      <c r="E239" t="s">
        <v>9</v>
      </c>
      <c r="F239" s="2">
        <f t="shared" si="19"/>
        <v>309</v>
      </c>
      <c r="G239" s="2">
        <f t="shared" si="20"/>
        <v>41.375</v>
      </c>
      <c r="H239" s="2">
        <f t="shared" si="22"/>
        <v>20.6</v>
      </c>
      <c r="I239" s="2">
        <f t="shared" si="18"/>
        <v>2.8169014084507045</v>
      </c>
      <c r="J239" s="2">
        <f t="shared" si="23"/>
        <v>17.166666666666668</v>
      </c>
      <c r="K239" s="2">
        <f t="shared" si="21"/>
        <v>4.5454545454545459</v>
      </c>
    </row>
    <row r="240" spans="1:11">
      <c r="A240" s="1">
        <v>40235</v>
      </c>
      <c r="B240">
        <v>71286</v>
      </c>
      <c r="C240">
        <v>7</v>
      </c>
      <c r="D240">
        <v>20</v>
      </c>
      <c r="E240" t="s">
        <v>6</v>
      </c>
      <c r="F240" s="2">
        <f t="shared" si="19"/>
        <v>102</v>
      </c>
      <c r="G240" s="2">
        <f t="shared" si="20"/>
        <v>37.363636363636367</v>
      </c>
      <c r="H240" s="2">
        <f t="shared" si="22"/>
        <v>22.142857142857142</v>
      </c>
      <c r="I240" s="2">
        <f t="shared" si="18"/>
        <v>2.8571428571428572</v>
      </c>
      <c r="J240" s="2">
        <f t="shared" si="23"/>
        <v>17.246175243393601</v>
      </c>
      <c r="K240" s="2">
        <f t="shared" si="21"/>
        <v>4.7619047619047619</v>
      </c>
    </row>
    <row r="241" spans="1:11">
      <c r="A241" s="1">
        <v>40237</v>
      </c>
      <c r="B241">
        <v>71370</v>
      </c>
      <c r="C241">
        <v>7.6</v>
      </c>
      <c r="D241">
        <v>22.1</v>
      </c>
      <c r="E241" t="s">
        <v>9</v>
      </c>
      <c r="F241" s="2">
        <f t="shared" si="19"/>
        <v>84</v>
      </c>
      <c r="G241" s="2">
        <f t="shared" si="20"/>
        <v>23.25</v>
      </c>
      <c r="H241" s="2">
        <f t="shared" si="22"/>
        <v>23.490196078431371</v>
      </c>
      <c r="I241" s="2">
        <f t="shared" si="18"/>
        <v>2.9078947368421058</v>
      </c>
      <c r="J241" s="2">
        <f t="shared" si="23"/>
        <v>16.501377410468322</v>
      </c>
      <c r="K241" s="2">
        <f t="shared" si="21"/>
        <v>6.3812499999999996</v>
      </c>
    </row>
    <row r="242" spans="1:11">
      <c r="A242" s="1">
        <v>40243</v>
      </c>
      <c r="B242">
        <v>71596</v>
      </c>
      <c r="C242">
        <v>10.3</v>
      </c>
      <c r="D242">
        <v>29.8</v>
      </c>
      <c r="E242" t="s">
        <v>9</v>
      </c>
      <c r="F242" s="2">
        <f t="shared" si="19"/>
        <v>226</v>
      </c>
      <c r="G242" s="2">
        <f t="shared" si="20"/>
        <v>38.75</v>
      </c>
      <c r="H242" s="2">
        <f t="shared" si="22"/>
        <v>25.490909090909092</v>
      </c>
      <c r="I242" s="2">
        <f t="shared" si="18"/>
        <v>2.8932038834951457</v>
      </c>
      <c r="J242" s="2">
        <f t="shared" si="23"/>
        <v>18.471673254281953</v>
      </c>
      <c r="K242" s="2">
        <f t="shared" si="21"/>
        <v>5.8894736842105262</v>
      </c>
    </row>
    <row r="243" spans="1:11">
      <c r="A243" s="1">
        <v>40253</v>
      </c>
      <c r="B243">
        <v>71843</v>
      </c>
      <c r="C243">
        <v>6.8</v>
      </c>
      <c r="D243">
        <v>20</v>
      </c>
      <c r="E243" t="s">
        <v>9</v>
      </c>
      <c r="F243" s="2">
        <f t="shared" si="19"/>
        <v>247</v>
      </c>
      <c r="G243" s="2">
        <f t="shared" si="20"/>
        <v>29.5625</v>
      </c>
      <c r="H243" s="2">
        <f t="shared" si="22"/>
        <v>24.527272727272727</v>
      </c>
      <c r="I243" s="2">
        <f t="shared" si="18"/>
        <v>2.9411764705882355</v>
      </c>
      <c r="J243" s="2">
        <f t="shared" si="23"/>
        <v>18.180592991913745</v>
      </c>
      <c r="K243" s="2">
        <f t="shared" si="21"/>
        <v>4.6625000000000005</v>
      </c>
    </row>
    <row r="244" spans="1:11">
      <c r="A244" s="1">
        <v>40257</v>
      </c>
      <c r="B244">
        <v>71955</v>
      </c>
      <c r="C244">
        <v>6.8</v>
      </c>
      <c r="D244">
        <v>20</v>
      </c>
      <c r="E244" t="s">
        <v>9</v>
      </c>
      <c r="F244" s="2">
        <f t="shared" si="19"/>
        <v>112</v>
      </c>
      <c r="G244" s="2">
        <f t="shared" si="20"/>
        <v>25.642857142857142</v>
      </c>
      <c r="H244" s="2">
        <f t="shared" si="22"/>
        <v>26.88</v>
      </c>
      <c r="I244" s="2">
        <f t="shared" si="18"/>
        <v>2.9411764705882355</v>
      </c>
      <c r="J244" s="2">
        <f t="shared" si="23"/>
        <v>18.186738836265224</v>
      </c>
      <c r="K244" s="2">
        <f t="shared" si="21"/>
        <v>5.0863636363636369</v>
      </c>
    </row>
    <row r="245" spans="1:11">
      <c r="A245" s="1">
        <v>40260</v>
      </c>
      <c r="B245">
        <v>72064</v>
      </c>
      <c r="C245">
        <v>11.9</v>
      </c>
      <c r="D245">
        <v>31.75</v>
      </c>
      <c r="E245" t="s">
        <v>11</v>
      </c>
      <c r="F245" s="2">
        <f t="shared" si="19"/>
        <v>109</v>
      </c>
      <c r="G245" s="2">
        <f t="shared" si="20"/>
        <v>31.571428571428573</v>
      </c>
      <c r="H245" s="2">
        <f t="shared" si="22"/>
        <v>28.978260869565219</v>
      </c>
      <c r="I245" s="2">
        <f t="shared" si="18"/>
        <v>2.6680672268907561</v>
      </c>
      <c r="J245" s="2">
        <f t="shared" si="23"/>
        <v>16.937738246505717</v>
      </c>
      <c r="K245" s="2">
        <f t="shared" si="21"/>
        <v>5.3760869565217391</v>
      </c>
    </row>
    <row r="246" spans="1:11">
      <c r="A246" s="1">
        <v>40263</v>
      </c>
      <c r="B246">
        <v>72282</v>
      </c>
      <c r="C246">
        <v>9.3000000000000007</v>
      </c>
      <c r="D246">
        <v>27.47</v>
      </c>
      <c r="E246" t="s">
        <v>9</v>
      </c>
      <c r="F246" s="2">
        <f t="shared" si="19"/>
        <v>218</v>
      </c>
      <c r="G246" s="2">
        <f t="shared" si="20"/>
        <v>54.5</v>
      </c>
      <c r="H246" s="2">
        <f t="shared" si="22"/>
        <v>34.023809523809526</v>
      </c>
      <c r="I246" s="2">
        <f t="shared" si="18"/>
        <v>2.9537634408602149</v>
      </c>
      <c r="J246" s="2">
        <f t="shared" si="23"/>
        <v>17.663782447466009</v>
      </c>
      <c r="K246" s="2">
        <f t="shared" si="21"/>
        <v>6.4509999999999987</v>
      </c>
    </row>
    <row r="247" spans="1:11">
      <c r="A247" s="1">
        <v>40265</v>
      </c>
      <c r="B247">
        <v>72588</v>
      </c>
      <c r="C247">
        <v>6.8</v>
      </c>
      <c r="D247">
        <v>20</v>
      </c>
      <c r="E247" t="s">
        <v>9</v>
      </c>
      <c r="F247" s="2">
        <f t="shared" si="19"/>
        <v>306</v>
      </c>
      <c r="G247" s="2">
        <f t="shared" si="20"/>
        <v>104.8</v>
      </c>
      <c r="H247" s="2">
        <f t="shared" si="22"/>
        <v>41.780487804878049</v>
      </c>
      <c r="I247" s="2">
        <f t="shared" si="18"/>
        <v>2.9411764705882355</v>
      </c>
      <c r="J247" s="2">
        <f t="shared" si="23"/>
        <v>21.253101736972706</v>
      </c>
      <c r="K247" s="2">
        <f t="shared" si="21"/>
        <v>9.9350000000000005</v>
      </c>
    </row>
    <row r="248" spans="1:11">
      <c r="A248" s="1">
        <v>40269</v>
      </c>
      <c r="B248">
        <v>72780</v>
      </c>
      <c r="C248">
        <v>6.9</v>
      </c>
      <c r="D248">
        <v>20</v>
      </c>
      <c r="E248" t="s">
        <v>6</v>
      </c>
      <c r="F248" s="2">
        <f t="shared" si="19"/>
        <v>192</v>
      </c>
      <c r="G248" s="2">
        <f t="shared" si="20"/>
        <v>83</v>
      </c>
      <c r="H248" s="2">
        <f t="shared" si="22"/>
        <v>39.9</v>
      </c>
      <c r="I248" s="2">
        <f t="shared" si="18"/>
        <v>2.8985507246376812</v>
      </c>
      <c r="J248" s="2">
        <f t="shared" si="23"/>
        <v>19.826086956521738</v>
      </c>
      <c r="K248" s="2">
        <f t="shared" si="21"/>
        <v>9.9350000000000005</v>
      </c>
    </row>
    <row r="249" spans="1:11">
      <c r="A249" s="1">
        <v>40271</v>
      </c>
      <c r="B249">
        <v>72881</v>
      </c>
      <c r="C249">
        <v>7.4</v>
      </c>
      <c r="D249">
        <v>20</v>
      </c>
      <c r="E249" t="s">
        <v>11</v>
      </c>
      <c r="F249" s="2">
        <f t="shared" si="19"/>
        <v>101</v>
      </c>
      <c r="G249" s="2">
        <f t="shared" si="20"/>
        <v>48.833333333333336</v>
      </c>
      <c r="H249" s="2">
        <f t="shared" si="22"/>
        <v>44.305555555555557</v>
      </c>
      <c r="I249" s="2">
        <f t="shared" si="18"/>
        <v>2.7027027027027026</v>
      </c>
      <c r="J249" s="2">
        <f t="shared" si="23"/>
        <v>19.740099009900987</v>
      </c>
      <c r="K249" s="2">
        <f t="shared" si="21"/>
        <v>10.838181818181818</v>
      </c>
    </row>
    <row r="250" spans="1:11">
      <c r="A250" s="1">
        <v>40282</v>
      </c>
      <c r="B250">
        <v>73084</v>
      </c>
      <c r="C250">
        <v>9.1999999999999993</v>
      </c>
      <c r="D250">
        <v>28.15</v>
      </c>
      <c r="E250" t="s">
        <v>9</v>
      </c>
      <c r="F250" s="2">
        <f t="shared" si="19"/>
        <v>203</v>
      </c>
      <c r="G250" s="2">
        <f t="shared" si="20"/>
        <v>23.384615384615383</v>
      </c>
      <c r="H250" s="2">
        <f t="shared" si="22"/>
        <v>38.088888888888889</v>
      </c>
      <c r="I250" s="2">
        <f t="shared" si="18"/>
        <v>3.0597826086956523</v>
      </c>
      <c r="J250" s="2">
        <f t="shared" si="23"/>
        <v>20.650602409638552</v>
      </c>
      <c r="K250" s="2">
        <f t="shared" si="21"/>
        <v>6.0852631578947367</v>
      </c>
    </row>
    <row r="251" spans="1:11">
      <c r="A251" s="1">
        <v>40288</v>
      </c>
      <c r="B251">
        <v>73255</v>
      </c>
      <c r="C251">
        <v>6.7</v>
      </c>
      <c r="D251">
        <v>20</v>
      </c>
      <c r="E251" t="s">
        <v>6</v>
      </c>
      <c r="F251" s="2">
        <f t="shared" si="19"/>
        <v>171</v>
      </c>
      <c r="G251" s="2">
        <f t="shared" si="20"/>
        <v>22</v>
      </c>
      <c r="H251" s="2">
        <f t="shared" si="22"/>
        <v>36.866666666666667</v>
      </c>
      <c r="I251" s="2">
        <f t="shared" si="18"/>
        <v>2.9850746268656714</v>
      </c>
      <c r="J251" s="2">
        <f t="shared" si="23"/>
        <v>20.207064555420217</v>
      </c>
      <c r="K251" s="2">
        <f t="shared" si="21"/>
        <v>4.7021739130434783</v>
      </c>
    </row>
    <row r="252" spans="1:11">
      <c r="A252" s="1">
        <v>40299</v>
      </c>
      <c r="B252">
        <v>73387</v>
      </c>
      <c r="C252" s="3">
        <v>6.6</v>
      </c>
      <c r="D252">
        <v>20</v>
      </c>
      <c r="E252" t="s">
        <v>6</v>
      </c>
      <c r="F252" s="2">
        <f t="shared" si="19"/>
        <v>132</v>
      </c>
      <c r="G252" s="2">
        <f t="shared" si="20"/>
        <v>17.823529411764707</v>
      </c>
      <c r="H252" s="2">
        <f t="shared" si="22"/>
        <v>33.565217391304351</v>
      </c>
      <c r="I252" s="2">
        <f t="shared" si="18"/>
        <v>3.0303030303030303</v>
      </c>
      <c r="J252" s="2">
        <f t="shared" si="23"/>
        <v>19.69387755102041</v>
      </c>
      <c r="K252" s="2">
        <f t="shared" si="21"/>
        <v>3.605</v>
      </c>
    </row>
    <row r="253" spans="1:11">
      <c r="A253" s="1">
        <v>40307</v>
      </c>
      <c r="B253">
        <v>73512</v>
      </c>
      <c r="C253">
        <v>6.5</v>
      </c>
      <c r="D253">
        <v>20</v>
      </c>
      <c r="E253" t="s">
        <v>9</v>
      </c>
      <c r="F253" s="2">
        <f t="shared" si="19"/>
        <v>125</v>
      </c>
      <c r="G253" s="2">
        <f t="shared" si="20"/>
        <v>13.526315789473685</v>
      </c>
      <c r="H253" s="2">
        <f t="shared" si="22"/>
        <v>31.14</v>
      </c>
      <c r="I253" s="2">
        <f t="shared" si="18"/>
        <v>3.0769230769230771</v>
      </c>
      <c r="J253" s="2">
        <f t="shared" si="23"/>
        <v>19.935979513444302</v>
      </c>
      <c r="K253" s="2">
        <f t="shared" si="21"/>
        <v>3.0041666666666669</v>
      </c>
    </row>
    <row r="254" spans="1:11">
      <c r="A254" s="1">
        <v>40309</v>
      </c>
      <c r="B254">
        <v>73664</v>
      </c>
      <c r="C254">
        <v>6.5</v>
      </c>
      <c r="D254">
        <v>20</v>
      </c>
      <c r="E254" t="s">
        <v>9</v>
      </c>
      <c r="F254" s="2">
        <f t="shared" si="19"/>
        <v>152</v>
      </c>
      <c r="G254" s="2">
        <f t="shared" si="20"/>
        <v>27.7</v>
      </c>
      <c r="H254" s="2">
        <f t="shared" si="22"/>
        <v>32.653061224489797</v>
      </c>
      <c r="I254" s="2">
        <f t="shared" si="18"/>
        <v>3.0769230769230771</v>
      </c>
      <c r="J254" s="2">
        <f t="shared" si="23"/>
        <v>20.565552699228792</v>
      </c>
      <c r="K254" s="2">
        <f t="shared" si="21"/>
        <v>4.0055555555555555</v>
      </c>
    </row>
    <row r="255" spans="1:11">
      <c r="A255" s="1">
        <v>40317</v>
      </c>
      <c r="B255">
        <v>73768</v>
      </c>
      <c r="C255">
        <v>6.7</v>
      </c>
      <c r="D255">
        <v>20</v>
      </c>
      <c r="E255" t="s">
        <v>6</v>
      </c>
      <c r="F255" s="2">
        <f t="shared" si="19"/>
        <v>104</v>
      </c>
      <c r="G255" s="2">
        <f t="shared" si="20"/>
        <v>25.6</v>
      </c>
      <c r="H255" s="2">
        <f t="shared" si="22"/>
        <v>27.518518518518519</v>
      </c>
      <c r="I255" s="2">
        <f t="shared" si="18"/>
        <v>2.9850746268656714</v>
      </c>
      <c r="J255" s="2">
        <f t="shared" si="23"/>
        <v>20.468319559228647</v>
      </c>
      <c r="K255" s="2">
        <f t="shared" si="21"/>
        <v>3.4482758620689653</v>
      </c>
    </row>
    <row r="256" spans="1:11">
      <c r="A256" s="1">
        <v>40324</v>
      </c>
      <c r="B256">
        <v>73896</v>
      </c>
      <c r="C256">
        <v>6.7</v>
      </c>
      <c r="D256">
        <v>20</v>
      </c>
      <c r="E256" t="s">
        <v>6</v>
      </c>
      <c r="F256" s="2">
        <f t="shared" si="19"/>
        <v>128</v>
      </c>
      <c r="G256" s="2">
        <f t="shared" si="20"/>
        <v>15.466666666666667</v>
      </c>
      <c r="H256" s="2">
        <f t="shared" si="22"/>
        <v>22.16949152542373</v>
      </c>
      <c r="I256" s="2">
        <f t="shared" si="18"/>
        <v>2.9850746268656714</v>
      </c>
      <c r="J256" s="2">
        <f t="shared" si="23"/>
        <v>18.685714285714287</v>
      </c>
      <c r="K256" s="2">
        <f t="shared" si="21"/>
        <v>4</v>
      </c>
    </row>
    <row r="257" spans="1:11">
      <c r="A257" s="1">
        <v>40332</v>
      </c>
      <c r="B257">
        <v>74031</v>
      </c>
      <c r="C257">
        <v>6.8</v>
      </c>
      <c r="D257">
        <v>20</v>
      </c>
      <c r="E257" t="s">
        <v>6</v>
      </c>
      <c r="F257" s="2">
        <f t="shared" si="19"/>
        <v>135</v>
      </c>
      <c r="G257" s="2">
        <f t="shared" si="20"/>
        <v>17.533333333333335</v>
      </c>
      <c r="H257" s="2">
        <f t="shared" si="22"/>
        <v>19.857142857142858</v>
      </c>
      <c r="I257" s="2">
        <f t="shared" si="18"/>
        <v>2.9411764705882355</v>
      </c>
      <c r="J257" s="2">
        <f t="shared" si="23"/>
        <v>17.87142857142857</v>
      </c>
      <c r="K257" s="2">
        <f t="shared" si="21"/>
        <v>4</v>
      </c>
    </row>
    <row r="258" spans="1:11">
      <c r="A258" s="1">
        <v>40338</v>
      </c>
      <c r="B258">
        <v>74145</v>
      </c>
      <c r="C258">
        <v>6.9</v>
      </c>
      <c r="D258">
        <v>20</v>
      </c>
      <c r="E258" t="s">
        <v>6</v>
      </c>
      <c r="F258" s="2">
        <f t="shared" si="19"/>
        <v>114</v>
      </c>
      <c r="G258" s="2">
        <f t="shared" si="20"/>
        <v>17.785714285714285</v>
      </c>
      <c r="H258" s="2">
        <f t="shared" si="22"/>
        <v>18.865671641791046</v>
      </c>
      <c r="I258" s="2">
        <f t="shared" si="18"/>
        <v>2.8985507246376812</v>
      </c>
      <c r="J258" s="2">
        <f t="shared" si="23"/>
        <v>18.057142857142857</v>
      </c>
      <c r="K258" s="2">
        <f t="shared" si="21"/>
        <v>3.4482758620689653</v>
      </c>
    </row>
    <row r="259" spans="1:11">
      <c r="A259" s="1">
        <v>40342</v>
      </c>
      <c r="B259">
        <v>74207</v>
      </c>
      <c r="C259" s="3">
        <v>10.9</v>
      </c>
      <c r="D259" s="3">
        <v>32.700000000000003</v>
      </c>
      <c r="E259" t="s">
        <v>9</v>
      </c>
      <c r="F259" s="2">
        <f t="shared" si="19"/>
        <v>62</v>
      </c>
      <c r="G259" s="2">
        <f t="shared" si="20"/>
        <v>17.600000000000001</v>
      </c>
      <c r="H259" s="2">
        <f t="shared" si="22"/>
        <v>18.716666666666665</v>
      </c>
      <c r="I259" s="2">
        <f t="shared" ref="I259:I294" si="24">(D259/C259)</f>
        <v>3</v>
      </c>
      <c r="J259" s="2">
        <f t="shared" si="23"/>
        <v>15.278911564625851</v>
      </c>
      <c r="K259" s="2">
        <f t="shared" si="21"/>
        <v>4.508</v>
      </c>
    </row>
    <row r="260" spans="1:11">
      <c r="A260" s="1">
        <v>40342</v>
      </c>
      <c r="B260">
        <v>74587</v>
      </c>
      <c r="C260">
        <v>10.9</v>
      </c>
      <c r="D260">
        <v>32.700000000000003</v>
      </c>
      <c r="E260" t="s">
        <v>9</v>
      </c>
      <c r="F260" s="2">
        <f t="shared" ref="F260:F294" si="25">(B260-B259)</f>
        <v>380</v>
      </c>
      <c r="G260" s="2">
        <f t="shared" si="20"/>
        <v>110.5</v>
      </c>
      <c r="H260" s="2">
        <f t="shared" si="22"/>
        <v>24.666666666666668</v>
      </c>
      <c r="I260" s="2">
        <f t="shared" si="24"/>
        <v>3</v>
      </c>
      <c r="J260" s="2">
        <f t="shared" si="23"/>
        <v>17.712765957446809</v>
      </c>
      <c r="K260" s="2">
        <f t="shared" si="21"/>
        <v>6.9666666666666668</v>
      </c>
    </row>
    <row r="261" spans="1:11">
      <c r="A261" s="1">
        <v>40343</v>
      </c>
      <c r="B261">
        <v>74795</v>
      </c>
      <c r="C261">
        <v>11.7</v>
      </c>
      <c r="D261">
        <v>37.299999999999997</v>
      </c>
      <c r="E261" t="s">
        <v>9</v>
      </c>
      <c r="F261" s="2">
        <f t="shared" si="25"/>
        <v>208</v>
      </c>
      <c r="G261" s="2">
        <f t="shared" ref="G261:G294" si="26">(B261-B259)/(A261-A259)</f>
        <v>588</v>
      </c>
      <c r="H261" s="2">
        <f t="shared" si="22"/>
        <v>32</v>
      </c>
      <c r="I261" s="2">
        <f t="shared" si="24"/>
        <v>3.1880341880341878</v>
      </c>
      <c r="J261" s="2">
        <f t="shared" si="23"/>
        <v>17.556109725685786</v>
      </c>
      <c r="K261" s="2">
        <f t="shared" si="21"/>
        <v>12.972727272727271</v>
      </c>
    </row>
    <row r="262" spans="1:11">
      <c r="A262" s="4">
        <v>40344</v>
      </c>
      <c r="B262" s="3">
        <v>75100</v>
      </c>
      <c r="C262" s="3">
        <v>11.7</v>
      </c>
      <c r="D262" s="3">
        <v>37.299999999999997</v>
      </c>
      <c r="E262" s="3" t="s">
        <v>9</v>
      </c>
      <c r="F262" s="2">
        <f t="shared" si="25"/>
        <v>305</v>
      </c>
      <c r="G262" s="2">
        <f t="shared" si="26"/>
        <v>256.5</v>
      </c>
      <c r="H262" s="2">
        <f t="shared" si="22"/>
        <v>42.918918918918919</v>
      </c>
      <c r="I262" s="2">
        <f t="shared" si="24"/>
        <v>3.1880341880341878</v>
      </c>
      <c r="J262" s="2">
        <f t="shared" si="23"/>
        <v>18.61664712778429</v>
      </c>
      <c r="K262" s="2">
        <f t="shared" si="21"/>
        <v>26.666666666666668</v>
      </c>
    </row>
    <row r="263" spans="1:11">
      <c r="A263" s="1">
        <v>40345</v>
      </c>
      <c r="B263">
        <v>75386</v>
      </c>
      <c r="C263">
        <v>11.8</v>
      </c>
      <c r="D263">
        <v>35.520000000000003</v>
      </c>
      <c r="E263" t="s">
        <v>9</v>
      </c>
      <c r="F263" s="2">
        <f t="shared" si="25"/>
        <v>286</v>
      </c>
      <c r="G263" s="2">
        <f t="shared" si="26"/>
        <v>295.5</v>
      </c>
      <c r="H263" s="2">
        <f t="shared" si="22"/>
        <v>47.833333333333336</v>
      </c>
      <c r="I263" s="2">
        <f t="shared" si="24"/>
        <v>3.0101694915254238</v>
      </c>
      <c r="J263" s="2">
        <f t="shared" si="23"/>
        <v>19.006622516556291</v>
      </c>
      <c r="K263" s="2">
        <f t="shared" ref="K263:K294" si="27">(D259+D260+D261+D262+D263)/(A263-A259)</f>
        <v>58.506666666666668</v>
      </c>
    </row>
    <row r="264" spans="1:11">
      <c r="A264" s="1">
        <v>40352</v>
      </c>
      <c r="B264">
        <v>75751</v>
      </c>
      <c r="C264">
        <v>6.8</v>
      </c>
      <c r="D264">
        <v>20</v>
      </c>
      <c r="E264" t="s">
        <v>9</v>
      </c>
      <c r="F264" s="2">
        <f t="shared" si="25"/>
        <v>365</v>
      </c>
      <c r="G264" s="2">
        <f t="shared" si="26"/>
        <v>81.375</v>
      </c>
      <c r="H264" s="2">
        <f t="shared" si="22"/>
        <v>56.657142857142858</v>
      </c>
      <c r="I264" s="2">
        <f t="shared" si="24"/>
        <v>2.9411764705882355</v>
      </c>
      <c r="J264" s="2">
        <f t="shared" si="23"/>
        <v>21.815181518151817</v>
      </c>
      <c r="K264" s="2">
        <f t="shared" si="27"/>
        <v>16.282</v>
      </c>
    </row>
    <row r="265" spans="1:11">
      <c r="A265" s="1">
        <v>40355</v>
      </c>
      <c r="B265">
        <v>75923</v>
      </c>
      <c r="C265">
        <v>6.8</v>
      </c>
      <c r="D265">
        <v>20</v>
      </c>
      <c r="E265" t="s">
        <v>9</v>
      </c>
      <c r="F265" s="2">
        <f t="shared" si="25"/>
        <v>172</v>
      </c>
      <c r="G265" s="2">
        <f t="shared" si="26"/>
        <v>53.7</v>
      </c>
      <c r="H265" s="2">
        <f t="shared" si="22"/>
        <v>65.387096774193552</v>
      </c>
      <c r="I265" s="2">
        <f t="shared" si="24"/>
        <v>2.9411764705882355</v>
      </c>
      <c r="J265" s="2">
        <f t="shared" si="23"/>
        <v>22.274725274725277</v>
      </c>
      <c r="K265" s="2">
        <f t="shared" si="27"/>
        <v>12.51</v>
      </c>
    </row>
    <row r="266" spans="1:11">
      <c r="A266" s="1">
        <v>40361</v>
      </c>
      <c r="B266">
        <v>76051</v>
      </c>
      <c r="C266">
        <v>6.7</v>
      </c>
      <c r="D266">
        <v>20</v>
      </c>
      <c r="E266" t="s">
        <v>9</v>
      </c>
      <c r="F266" s="2">
        <f t="shared" si="25"/>
        <v>128</v>
      </c>
      <c r="G266" s="2">
        <f t="shared" si="26"/>
        <v>33.333333333333336</v>
      </c>
      <c r="H266" s="2">
        <f t="shared" si="22"/>
        <v>69.65517241379311</v>
      </c>
      <c r="I266" s="2">
        <f t="shared" si="24"/>
        <v>2.9850746268656714</v>
      </c>
      <c r="J266" s="2">
        <f t="shared" si="23"/>
        <v>22.197802197802197</v>
      </c>
      <c r="K266" s="2">
        <f t="shared" si="27"/>
        <v>7.8129411764705878</v>
      </c>
    </row>
    <row r="267" spans="1:11">
      <c r="A267" s="1">
        <v>40367</v>
      </c>
      <c r="B267">
        <v>76176</v>
      </c>
      <c r="C267">
        <v>6.7</v>
      </c>
      <c r="D267">
        <v>20</v>
      </c>
      <c r="E267" t="s">
        <v>9</v>
      </c>
      <c r="F267" s="2">
        <f t="shared" si="25"/>
        <v>125</v>
      </c>
      <c r="G267" s="2">
        <f t="shared" si="26"/>
        <v>21.083333333333332</v>
      </c>
      <c r="H267" s="2">
        <f t="shared" si="22"/>
        <v>70.034482758620683</v>
      </c>
      <c r="I267" s="2">
        <f t="shared" si="24"/>
        <v>2.9850746268656714</v>
      </c>
      <c r="J267" s="2">
        <f t="shared" si="23"/>
        <v>22.343234323432341</v>
      </c>
      <c r="K267" s="2">
        <f t="shared" si="27"/>
        <v>5.250909090909091</v>
      </c>
    </row>
    <row r="268" spans="1:11">
      <c r="A268" s="1">
        <v>40373</v>
      </c>
      <c r="B268">
        <v>76310</v>
      </c>
      <c r="C268">
        <v>6.7</v>
      </c>
      <c r="D268">
        <v>20</v>
      </c>
      <c r="E268" t="s">
        <v>9</v>
      </c>
      <c r="F268" s="2">
        <f t="shared" si="25"/>
        <v>134</v>
      </c>
      <c r="G268" s="2">
        <f t="shared" si="26"/>
        <v>21.583333333333332</v>
      </c>
      <c r="H268" s="2">
        <f t="shared" ref="H268:H294" si="28">(B268-B259)/(A268-A259)</f>
        <v>67.838709677419359</v>
      </c>
      <c r="I268" s="2">
        <f t="shared" si="24"/>
        <v>2.9850746268656714</v>
      </c>
      <c r="J268" s="2">
        <f t="shared" ref="J268:J294" si="29">(B268-B259)/(C259+C260+C261+C262+C263+C264+C265+C266+C267+C268)</f>
        <v>23.18632855567806</v>
      </c>
      <c r="K268" s="2">
        <f t="shared" si="27"/>
        <v>4.7619047619047619</v>
      </c>
    </row>
    <row r="269" spans="1:11">
      <c r="A269" s="1">
        <v>40379</v>
      </c>
      <c r="B269">
        <v>76439</v>
      </c>
      <c r="C269">
        <v>6.7</v>
      </c>
      <c r="D269">
        <v>20</v>
      </c>
      <c r="E269" t="s">
        <v>9</v>
      </c>
      <c r="F269" s="2">
        <f t="shared" si="25"/>
        <v>129</v>
      </c>
      <c r="G269" s="2">
        <f t="shared" si="26"/>
        <v>21.916666666666668</v>
      </c>
      <c r="H269" s="2">
        <f t="shared" si="28"/>
        <v>50.054054054054056</v>
      </c>
      <c r="I269" s="2">
        <f t="shared" si="24"/>
        <v>2.9850746268656714</v>
      </c>
      <c r="J269" s="2">
        <f t="shared" si="29"/>
        <v>21.410404624277458</v>
      </c>
      <c r="K269" s="2">
        <f t="shared" si="27"/>
        <v>4.166666666666667</v>
      </c>
    </row>
    <row r="270" spans="1:11">
      <c r="A270" s="1">
        <v>40382</v>
      </c>
      <c r="B270">
        <v>76576</v>
      </c>
      <c r="C270">
        <v>6.5</v>
      </c>
      <c r="D270">
        <v>20</v>
      </c>
      <c r="E270" t="s">
        <v>9</v>
      </c>
      <c r="F270" s="2">
        <f t="shared" si="25"/>
        <v>137</v>
      </c>
      <c r="G270" s="2">
        <f t="shared" si="26"/>
        <v>29.555555555555557</v>
      </c>
      <c r="H270" s="2">
        <f t="shared" si="28"/>
        <v>45.666666666666664</v>
      </c>
      <c r="I270" s="2">
        <f t="shared" si="24"/>
        <v>3.0769230769230771</v>
      </c>
      <c r="J270" s="2">
        <f t="shared" si="29"/>
        <v>21.693057247259439</v>
      </c>
      <c r="K270" s="2">
        <f t="shared" si="27"/>
        <v>4.7619047619047619</v>
      </c>
    </row>
    <row r="271" spans="1:11">
      <c r="A271" s="1">
        <v>40391</v>
      </c>
      <c r="B271">
        <v>76690</v>
      </c>
      <c r="C271">
        <v>6.5</v>
      </c>
      <c r="D271">
        <v>20</v>
      </c>
      <c r="E271" t="s">
        <v>9</v>
      </c>
      <c r="F271" s="2">
        <f t="shared" si="25"/>
        <v>114</v>
      </c>
      <c r="G271" s="2">
        <f t="shared" si="26"/>
        <v>20.916666666666668</v>
      </c>
      <c r="H271" s="2">
        <f t="shared" si="28"/>
        <v>33.829787234042556</v>
      </c>
      <c r="I271" s="2">
        <f t="shared" si="24"/>
        <v>3.0769230769230771</v>
      </c>
      <c r="J271" s="2">
        <f t="shared" si="29"/>
        <v>20.676202860858258</v>
      </c>
      <c r="K271" s="2">
        <f t="shared" si="27"/>
        <v>4.166666666666667</v>
      </c>
    </row>
    <row r="272" spans="1:11">
      <c r="A272" s="1">
        <v>40395</v>
      </c>
      <c r="B272">
        <v>76747</v>
      </c>
      <c r="C272">
        <v>11.77</v>
      </c>
      <c r="D272">
        <v>38.85</v>
      </c>
      <c r="E272" t="s">
        <v>9</v>
      </c>
      <c r="F272" s="2">
        <f t="shared" si="25"/>
        <v>57</v>
      </c>
      <c r="G272" s="2">
        <f t="shared" si="26"/>
        <v>13.153846153846153</v>
      </c>
      <c r="H272" s="2">
        <f t="shared" si="28"/>
        <v>27.22</v>
      </c>
      <c r="I272" s="2">
        <f t="shared" si="24"/>
        <v>3.3007646559048429</v>
      </c>
      <c r="J272" s="2">
        <f t="shared" si="29"/>
        <v>17.682213849551772</v>
      </c>
      <c r="K272" s="2">
        <f t="shared" si="27"/>
        <v>5.4022727272727273</v>
      </c>
    </row>
    <row r="273" spans="1:11">
      <c r="A273" s="1">
        <v>40398</v>
      </c>
      <c r="B273">
        <v>77015</v>
      </c>
      <c r="C273">
        <v>9.2200000000000006</v>
      </c>
      <c r="D273">
        <v>30.44</v>
      </c>
      <c r="E273" t="s">
        <v>9</v>
      </c>
      <c r="F273" s="2">
        <f t="shared" si="25"/>
        <v>268</v>
      </c>
      <c r="G273" s="2">
        <f t="shared" si="26"/>
        <v>46.428571428571431</v>
      </c>
      <c r="H273" s="2">
        <f t="shared" si="28"/>
        <v>27.478260869565219</v>
      </c>
      <c r="I273" s="2">
        <f t="shared" si="24"/>
        <v>3.3015184381778742</v>
      </c>
      <c r="J273" s="2">
        <f t="shared" si="29"/>
        <v>16.991531119774162</v>
      </c>
      <c r="K273" s="2">
        <f t="shared" si="27"/>
        <v>6.804736842105263</v>
      </c>
    </row>
    <row r="274" spans="1:11">
      <c r="A274" s="1">
        <v>40410</v>
      </c>
      <c r="B274">
        <v>77289</v>
      </c>
      <c r="C274">
        <v>6.5</v>
      </c>
      <c r="D274">
        <v>20</v>
      </c>
      <c r="E274" t="s">
        <v>9</v>
      </c>
      <c r="F274" s="2">
        <f t="shared" si="25"/>
        <v>274</v>
      </c>
      <c r="G274" s="2">
        <f t="shared" si="26"/>
        <v>36.133333333333333</v>
      </c>
      <c r="H274" s="2">
        <f t="shared" si="28"/>
        <v>24.836363636363636</v>
      </c>
      <c r="I274" s="2">
        <f t="shared" si="24"/>
        <v>3.0769230769230771</v>
      </c>
      <c r="J274" s="2">
        <f t="shared" si="29"/>
        <v>18.437036037251989</v>
      </c>
      <c r="K274" s="2">
        <f t="shared" si="27"/>
        <v>4.6174999999999997</v>
      </c>
    </row>
    <row r="275" spans="1:11">
      <c r="A275" s="1">
        <v>40413</v>
      </c>
      <c r="B275">
        <v>77392</v>
      </c>
      <c r="C275">
        <v>13.5</v>
      </c>
      <c r="D275">
        <v>44</v>
      </c>
      <c r="E275" t="s">
        <v>7</v>
      </c>
      <c r="F275" s="2">
        <f t="shared" si="25"/>
        <v>103</v>
      </c>
      <c r="G275" s="2">
        <f t="shared" si="26"/>
        <v>25.133333333333333</v>
      </c>
      <c r="H275" s="2">
        <f t="shared" si="28"/>
        <v>25.78846153846154</v>
      </c>
      <c r="I275" s="2">
        <f t="shared" si="24"/>
        <v>3.2592592592592591</v>
      </c>
      <c r="J275" s="2">
        <f t="shared" si="29"/>
        <v>16.598588934274044</v>
      </c>
      <c r="K275" s="2">
        <f t="shared" si="27"/>
        <v>6.9677272727272737</v>
      </c>
    </row>
    <row r="276" spans="1:11">
      <c r="A276" s="1">
        <v>40423</v>
      </c>
      <c r="B276">
        <v>77701</v>
      </c>
      <c r="C276">
        <v>6.6</v>
      </c>
      <c r="D276">
        <v>20</v>
      </c>
      <c r="E276" t="s">
        <v>9</v>
      </c>
      <c r="F276" s="2">
        <f t="shared" si="25"/>
        <v>309</v>
      </c>
      <c r="G276" s="2">
        <f t="shared" si="26"/>
        <v>31.692307692307693</v>
      </c>
      <c r="H276" s="2">
        <f t="shared" si="28"/>
        <v>27.232142857142858</v>
      </c>
      <c r="I276" s="2">
        <f t="shared" si="24"/>
        <v>3.0303030303030303</v>
      </c>
      <c r="J276" s="2">
        <f t="shared" si="29"/>
        <v>18.899491882513324</v>
      </c>
      <c r="K276" s="2">
        <f t="shared" si="27"/>
        <v>5.4746428571428583</v>
      </c>
    </row>
    <row r="277" spans="1:11">
      <c r="A277" s="1">
        <v>40429</v>
      </c>
      <c r="B277">
        <v>77827</v>
      </c>
      <c r="C277">
        <v>6.6</v>
      </c>
      <c r="D277">
        <v>20</v>
      </c>
      <c r="E277" t="s">
        <v>8</v>
      </c>
      <c r="F277" s="2">
        <f t="shared" si="25"/>
        <v>126</v>
      </c>
      <c r="G277" s="2">
        <f t="shared" si="26"/>
        <v>27.1875</v>
      </c>
      <c r="H277" s="2">
        <f t="shared" si="28"/>
        <v>27.089285714285715</v>
      </c>
      <c r="I277" s="2">
        <f t="shared" si="24"/>
        <v>3.0303030303030303</v>
      </c>
      <c r="J277" s="2">
        <f t="shared" si="29"/>
        <v>18.823675393969477</v>
      </c>
      <c r="K277" s="2">
        <f t="shared" si="27"/>
        <v>4.3367741935483872</v>
      </c>
    </row>
    <row r="278" spans="1:11">
      <c r="A278" s="1">
        <v>40430</v>
      </c>
      <c r="B278">
        <v>77847</v>
      </c>
      <c r="C278">
        <v>8.6999999999999993</v>
      </c>
      <c r="D278">
        <v>26.13</v>
      </c>
      <c r="E278" t="s">
        <v>9</v>
      </c>
      <c r="F278" s="2">
        <f t="shared" si="25"/>
        <v>20</v>
      </c>
      <c r="G278" s="2">
        <f t="shared" si="26"/>
        <v>20.857142857142858</v>
      </c>
      <c r="H278" s="2">
        <f t="shared" si="28"/>
        <v>27.607843137254903</v>
      </c>
      <c r="I278" s="2">
        <f t="shared" si="24"/>
        <v>3.0034482758620693</v>
      </c>
      <c r="J278" s="2">
        <f t="shared" si="29"/>
        <v>17.04806877345926</v>
      </c>
      <c r="K278" s="2">
        <f t="shared" si="27"/>
        <v>6.5065</v>
      </c>
    </row>
    <row r="279" spans="1:11">
      <c r="A279" s="1">
        <v>40431</v>
      </c>
      <c r="B279">
        <v>78217</v>
      </c>
      <c r="C279">
        <v>6.7</v>
      </c>
      <c r="D279">
        <v>20</v>
      </c>
      <c r="E279" t="s">
        <v>8</v>
      </c>
      <c r="F279" s="2">
        <f t="shared" si="25"/>
        <v>370</v>
      </c>
      <c r="G279" s="2">
        <f t="shared" si="26"/>
        <v>195</v>
      </c>
      <c r="H279" s="2">
        <f t="shared" si="28"/>
        <v>33.489795918367349</v>
      </c>
      <c r="I279" s="2">
        <f t="shared" si="24"/>
        <v>2.9850746268656714</v>
      </c>
      <c r="J279" s="2">
        <f t="shared" si="29"/>
        <v>19.869233563385396</v>
      </c>
      <c r="K279" s="2">
        <f t="shared" si="27"/>
        <v>7.2294444444444439</v>
      </c>
    </row>
    <row r="280" spans="1:11">
      <c r="A280" s="1">
        <v>40433</v>
      </c>
      <c r="B280">
        <v>78359</v>
      </c>
      <c r="C280">
        <v>6.7</v>
      </c>
      <c r="D280">
        <v>20</v>
      </c>
      <c r="E280" t="s">
        <v>6</v>
      </c>
      <c r="F280" s="2">
        <f t="shared" si="25"/>
        <v>142</v>
      </c>
      <c r="G280" s="2">
        <f t="shared" si="26"/>
        <v>170.66666666666666</v>
      </c>
      <c r="H280" s="2">
        <f t="shared" si="28"/>
        <v>39.738095238095241</v>
      </c>
      <c r="I280" s="2">
        <f t="shared" si="24"/>
        <v>2.9850746268656714</v>
      </c>
      <c r="J280" s="2">
        <f t="shared" si="29"/>
        <v>20.159439545838868</v>
      </c>
      <c r="K280" s="2">
        <f t="shared" si="27"/>
        <v>10.613</v>
      </c>
    </row>
    <row r="281" spans="1:11">
      <c r="A281" s="1">
        <v>40445</v>
      </c>
      <c r="B281">
        <v>78506</v>
      </c>
      <c r="C281">
        <v>6.5</v>
      </c>
      <c r="D281">
        <v>20</v>
      </c>
      <c r="E281" t="s">
        <v>9</v>
      </c>
      <c r="F281" s="2">
        <f t="shared" si="25"/>
        <v>147</v>
      </c>
      <c r="G281" s="2">
        <f t="shared" si="26"/>
        <v>20.642857142857142</v>
      </c>
      <c r="H281" s="2">
        <f t="shared" si="28"/>
        <v>35.18</v>
      </c>
      <c r="I281" s="2">
        <f t="shared" si="24"/>
        <v>3.0769230769230771</v>
      </c>
      <c r="J281" s="2">
        <f t="shared" si="29"/>
        <v>21.246527358376614</v>
      </c>
      <c r="K281" s="2">
        <f t="shared" si="27"/>
        <v>6.6331249999999997</v>
      </c>
    </row>
    <row r="282" spans="1:11">
      <c r="A282" s="1">
        <v>40466</v>
      </c>
      <c r="B282">
        <v>78633</v>
      </c>
      <c r="C282">
        <v>6.5</v>
      </c>
      <c r="D282">
        <v>20</v>
      </c>
      <c r="E282" t="s">
        <v>9</v>
      </c>
      <c r="F282" s="2">
        <f t="shared" si="25"/>
        <v>127</v>
      </c>
      <c r="G282" s="2">
        <f t="shared" si="26"/>
        <v>8.3030303030303028</v>
      </c>
      <c r="H282" s="2">
        <f t="shared" si="28"/>
        <v>23.794117647058822</v>
      </c>
      <c r="I282" s="2">
        <f t="shared" si="24"/>
        <v>3.0769230769230771</v>
      </c>
      <c r="J282" s="2">
        <f t="shared" si="29"/>
        <v>20.872033023735806</v>
      </c>
      <c r="K282" s="2">
        <f t="shared" si="27"/>
        <v>2.9480555555555554</v>
      </c>
    </row>
    <row r="283" spans="1:11">
      <c r="A283" s="1">
        <v>40481</v>
      </c>
      <c r="B283">
        <v>78757</v>
      </c>
      <c r="C283">
        <v>6.5</v>
      </c>
      <c r="D283">
        <v>20</v>
      </c>
      <c r="E283" t="s">
        <v>7</v>
      </c>
      <c r="F283" s="2">
        <f t="shared" si="25"/>
        <v>124</v>
      </c>
      <c r="G283" s="2">
        <f t="shared" si="26"/>
        <v>6.9722222222222223</v>
      </c>
      <c r="H283" s="2">
        <f t="shared" si="28"/>
        <v>20.676056338028168</v>
      </c>
      <c r="I283" s="2">
        <f t="shared" si="24"/>
        <v>3.0769230769230771</v>
      </c>
      <c r="J283" s="2">
        <f t="shared" si="29"/>
        <v>19.625668449197857</v>
      </c>
      <c r="K283" s="2">
        <f t="shared" si="27"/>
        <v>2</v>
      </c>
    </row>
    <row r="284" spans="1:11">
      <c r="A284" s="1">
        <v>40488</v>
      </c>
      <c r="B284">
        <v>78869</v>
      </c>
      <c r="C284">
        <v>6.7</v>
      </c>
      <c r="D284">
        <v>20</v>
      </c>
      <c r="E284" t="s">
        <v>7</v>
      </c>
      <c r="F284" s="2">
        <f t="shared" si="25"/>
        <v>112</v>
      </c>
      <c r="G284" s="2">
        <f t="shared" si="26"/>
        <v>10.727272727272727</v>
      </c>
      <c r="H284" s="2">
        <f t="shared" si="28"/>
        <v>19.693333333333332</v>
      </c>
      <c r="I284" s="2">
        <f t="shared" si="24"/>
        <v>2.9850746268656714</v>
      </c>
      <c r="J284" s="2">
        <f t="shared" si="29"/>
        <v>19.693333333333328</v>
      </c>
      <c r="K284" s="2">
        <f t="shared" si="27"/>
        <v>1.8181818181818181</v>
      </c>
    </row>
    <row r="285" spans="1:11">
      <c r="A285" s="1">
        <v>40503</v>
      </c>
      <c r="B285">
        <v>78993</v>
      </c>
      <c r="C285">
        <v>6.5</v>
      </c>
      <c r="D285">
        <v>20</v>
      </c>
      <c r="E285" t="s">
        <v>9</v>
      </c>
      <c r="F285" s="2">
        <f t="shared" si="25"/>
        <v>124</v>
      </c>
      <c r="G285" s="2">
        <f t="shared" si="26"/>
        <v>10.727272727272727</v>
      </c>
      <c r="H285" s="2">
        <f t="shared" si="28"/>
        <v>16.149999999999999</v>
      </c>
      <c r="I285" s="2">
        <f t="shared" si="24"/>
        <v>3.0769230769230771</v>
      </c>
      <c r="J285" s="2">
        <f t="shared" si="29"/>
        <v>19</v>
      </c>
      <c r="K285" s="2">
        <f t="shared" si="27"/>
        <v>1.7241379310344827</v>
      </c>
    </row>
    <row r="286" spans="1:11">
      <c r="A286" s="1">
        <v>40508</v>
      </c>
      <c r="B286">
        <v>79113</v>
      </c>
      <c r="C286">
        <v>6.5</v>
      </c>
      <c r="D286">
        <v>20</v>
      </c>
      <c r="E286" t="s">
        <v>9</v>
      </c>
      <c r="F286" s="2">
        <f t="shared" si="25"/>
        <v>120</v>
      </c>
      <c r="G286" s="2">
        <f t="shared" si="26"/>
        <v>12.2</v>
      </c>
      <c r="H286" s="2">
        <f t="shared" si="28"/>
        <v>16.278481012658229</v>
      </c>
      <c r="I286" s="2">
        <f t="shared" si="24"/>
        <v>3.0769230769230771</v>
      </c>
      <c r="J286" s="2">
        <f t="shared" si="29"/>
        <v>18.939617083946978</v>
      </c>
      <c r="K286" s="2">
        <f t="shared" si="27"/>
        <v>2.3809523809523809</v>
      </c>
    </row>
    <row r="287" spans="1:11">
      <c r="A287" s="1">
        <v>40510</v>
      </c>
      <c r="B287">
        <v>79150</v>
      </c>
      <c r="C287">
        <v>9.4</v>
      </c>
      <c r="D287">
        <v>28.94</v>
      </c>
      <c r="E287" t="s">
        <v>8</v>
      </c>
      <c r="F287" s="2">
        <f t="shared" si="25"/>
        <v>37</v>
      </c>
      <c r="G287" s="2">
        <f t="shared" si="26"/>
        <v>22.428571428571427</v>
      </c>
      <c r="H287" s="2">
        <f t="shared" si="28"/>
        <v>16.287500000000001</v>
      </c>
      <c r="I287" s="2">
        <f t="shared" si="24"/>
        <v>3.0787234042553191</v>
      </c>
      <c r="J287" s="2">
        <f t="shared" si="29"/>
        <v>18.429985855728429</v>
      </c>
      <c r="K287" s="2">
        <f t="shared" si="27"/>
        <v>3.7565517241379309</v>
      </c>
    </row>
    <row r="288" spans="1:11">
      <c r="A288" s="1">
        <v>40510</v>
      </c>
      <c r="B288">
        <v>79398</v>
      </c>
      <c r="C288">
        <v>4.9000000000000004</v>
      </c>
      <c r="D288">
        <v>15</v>
      </c>
      <c r="E288" t="s">
        <v>7</v>
      </c>
      <c r="F288" s="2">
        <f t="shared" si="25"/>
        <v>248</v>
      </c>
      <c r="G288" s="2">
        <f t="shared" si="26"/>
        <v>142.5</v>
      </c>
      <c r="H288" s="2">
        <f t="shared" si="28"/>
        <v>14.949367088607595</v>
      </c>
      <c r="I288" s="2">
        <f t="shared" si="24"/>
        <v>3.0612244897959182</v>
      </c>
      <c r="J288" s="2">
        <f t="shared" si="29"/>
        <v>17.65321375186846</v>
      </c>
      <c r="K288" s="2">
        <f t="shared" si="27"/>
        <v>4.7245454545454546</v>
      </c>
    </row>
    <row r="289" spans="1:11">
      <c r="A289" s="1">
        <v>40520</v>
      </c>
      <c r="B289">
        <v>79575</v>
      </c>
      <c r="C289">
        <v>6.5</v>
      </c>
      <c r="D289">
        <v>20</v>
      </c>
      <c r="E289" t="s">
        <v>8</v>
      </c>
      <c r="F289" s="2">
        <f t="shared" si="25"/>
        <v>177</v>
      </c>
      <c r="G289" s="2">
        <f t="shared" si="26"/>
        <v>42.5</v>
      </c>
      <c r="H289" s="2">
        <f t="shared" si="28"/>
        <v>13.977011494252874</v>
      </c>
      <c r="I289" s="2">
        <f t="shared" si="24"/>
        <v>3.0769230769230771</v>
      </c>
      <c r="J289" s="2">
        <f t="shared" si="29"/>
        <v>18.230884557721144</v>
      </c>
      <c r="K289" s="2">
        <f t="shared" si="27"/>
        <v>6.1141176470588237</v>
      </c>
    </row>
    <row r="290" spans="1:11">
      <c r="A290" s="1">
        <v>40525</v>
      </c>
      <c r="B290">
        <v>79681</v>
      </c>
      <c r="C290">
        <v>6.4</v>
      </c>
      <c r="D290">
        <v>20</v>
      </c>
      <c r="E290" t="s">
        <v>9</v>
      </c>
      <c r="F290" s="2">
        <f t="shared" si="25"/>
        <v>106</v>
      </c>
      <c r="G290" s="2">
        <f t="shared" si="26"/>
        <v>18.866666666666667</v>
      </c>
      <c r="H290" s="2">
        <f t="shared" si="28"/>
        <v>14.6875</v>
      </c>
      <c r="I290" s="2">
        <f t="shared" si="24"/>
        <v>3.125</v>
      </c>
      <c r="J290" s="2">
        <f t="shared" si="29"/>
        <v>17.695783132530121</v>
      </c>
      <c r="K290" s="2">
        <f t="shared" si="27"/>
        <v>6.1141176470588237</v>
      </c>
    </row>
    <row r="291" spans="1:11">
      <c r="A291" s="1">
        <v>40532</v>
      </c>
      <c r="B291">
        <v>79793</v>
      </c>
      <c r="C291">
        <v>6.5</v>
      </c>
      <c r="D291">
        <v>20</v>
      </c>
      <c r="E291" t="s">
        <v>6</v>
      </c>
      <c r="F291" s="2">
        <f t="shared" si="25"/>
        <v>112</v>
      </c>
      <c r="G291" s="2">
        <f t="shared" si="26"/>
        <v>18.166666666666668</v>
      </c>
      <c r="H291" s="2">
        <f t="shared" si="28"/>
        <v>17.575757575757574</v>
      </c>
      <c r="I291" s="2">
        <f t="shared" si="24"/>
        <v>3.0769230769230771</v>
      </c>
      <c r="J291" s="2">
        <f t="shared" si="29"/>
        <v>17.469879518072286</v>
      </c>
      <c r="K291" s="2">
        <f t="shared" si="27"/>
        <v>4.7245454545454546</v>
      </c>
    </row>
    <row r="292" spans="1:11">
      <c r="A292" s="1">
        <v>40540</v>
      </c>
      <c r="B292">
        <v>79912</v>
      </c>
      <c r="C292">
        <v>6.3</v>
      </c>
      <c r="D292">
        <v>20</v>
      </c>
      <c r="E292" t="s">
        <v>8</v>
      </c>
      <c r="F292" s="2">
        <f t="shared" si="25"/>
        <v>119</v>
      </c>
      <c r="G292" s="2">
        <f t="shared" si="26"/>
        <v>15.4</v>
      </c>
      <c r="H292" s="2">
        <f t="shared" si="28"/>
        <v>19.576271186440678</v>
      </c>
      <c r="I292" s="2">
        <f t="shared" si="24"/>
        <v>3.1746031746031749</v>
      </c>
      <c r="J292" s="2">
        <f t="shared" si="29"/>
        <v>17.447129909365557</v>
      </c>
      <c r="K292" s="2">
        <f t="shared" si="27"/>
        <v>3.1666666666666665</v>
      </c>
    </row>
    <row r="293" spans="1:11">
      <c r="A293" s="1">
        <v>40551</v>
      </c>
      <c r="B293">
        <v>80013</v>
      </c>
      <c r="C293">
        <v>6.3</v>
      </c>
      <c r="D293">
        <v>20</v>
      </c>
      <c r="E293" t="s">
        <v>8</v>
      </c>
      <c r="F293" s="2">
        <f t="shared" si="25"/>
        <v>101</v>
      </c>
      <c r="G293" s="2">
        <f t="shared" si="26"/>
        <v>11.578947368421053</v>
      </c>
      <c r="H293" s="2">
        <f t="shared" si="28"/>
        <v>18.158730158730158</v>
      </c>
      <c r="I293" s="2">
        <f t="shared" si="24"/>
        <v>3.1746031746031749</v>
      </c>
      <c r="J293" s="2">
        <f t="shared" si="29"/>
        <v>17.333333333333332</v>
      </c>
      <c r="K293" s="2">
        <f t="shared" si="27"/>
        <v>3.225806451612903</v>
      </c>
    </row>
    <row r="294" spans="1:11">
      <c r="A294" s="1">
        <v>40558</v>
      </c>
      <c r="B294">
        <v>80110</v>
      </c>
      <c r="C294">
        <v>6.2</v>
      </c>
      <c r="D294">
        <v>20</v>
      </c>
      <c r="E294" t="s">
        <v>8</v>
      </c>
      <c r="F294" s="2">
        <f t="shared" si="25"/>
        <v>97</v>
      </c>
      <c r="G294" s="2">
        <f t="shared" si="26"/>
        <v>11</v>
      </c>
      <c r="H294" s="2">
        <f t="shared" si="28"/>
        <v>20.309090909090909</v>
      </c>
      <c r="I294" s="2">
        <f t="shared" si="24"/>
        <v>3.225806451612903</v>
      </c>
      <c r="J294" s="2">
        <f t="shared" si="29"/>
        <v>17.05343511450382</v>
      </c>
      <c r="K294" s="2">
        <f t="shared" si="27"/>
        <v>3.0303030303030303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Cost</vt:lpstr>
      <vt:lpstr>Date</vt:lpstr>
      <vt:lpstr>Gallons</vt:lpstr>
      <vt:lpstr>Milage</vt:lpstr>
      <vt:lpstr>Trip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Aluminum</dc:creator>
  <cp:lastModifiedBy>Aluminum</cp:lastModifiedBy>
  <dcterms:created xsi:type="dcterms:W3CDTF">2011-01-16T08:08:33Z</dcterms:created>
  <dcterms:modified xsi:type="dcterms:W3CDTF">2011-01-17T21:52:12Z</dcterms:modified>
</cp:coreProperties>
</file>