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86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jekiere\Downloads\"/>
    </mc:Choice>
  </mc:AlternateContent>
  <bookViews>
    <workbookView xWindow="0" yWindow="0" windowWidth="16605" windowHeight="5475" xr2:uid="{019928F7-B378-41B9-85F6-0F842E42A051}"/>
  </bookViews>
  <sheets>
    <sheet name="Sheet1" sheetId="1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8" i="1" l="1"/>
  <c r="F56" i="1"/>
  <c r="G54" i="1"/>
  <c r="F51" i="1"/>
  <c r="G47" i="1"/>
  <c r="G46" i="1"/>
  <c r="G45" i="1"/>
  <c r="G44" i="1"/>
  <c r="G43" i="1"/>
  <c r="G42" i="1"/>
  <c r="G41" i="1"/>
  <c r="G40" i="1"/>
  <c r="G51" i="1" l="1"/>
  <c r="G56" i="1"/>
  <c r="F60" i="1"/>
  <c r="F32" i="1"/>
  <c r="G29" i="1"/>
  <c r="G28" i="1"/>
  <c r="F25" i="1"/>
  <c r="G22" i="1"/>
  <c r="G21" i="1"/>
  <c r="G20" i="1"/>
  <c r="G19" i="1"/>
  <c r="G18" i="1"/>
  <c r="G17" i="1"/>
  <c r="G16" i="1"/>
  <c r="G15" i="1"/>
  <c r="G14" i="1"/>
  <c r="G13" i="1"/>
  <c r="F36" i="1" l="1"/>
  <c r="G32" i="1"/>
  <c r="G60" i="1"/>
  <c r="G25" i="1"/>
  <c r="G36" i="1" s="1"/>
</calcChain>
</file>

<file path=xl/sharedStrings.xml><?xml version="1.0" encoding="utf-8"?>
<sst xmlns="http://schemas.openxmlformats.org/spreadsheetml/2006/main" count="107" uniqueCount="78">
  <si>
    <t>Elektronica</t>
  </si>
  <si>
    <t>Halfbrug TI DRV8837 DSGT</t>
  </si>
  <si>
    <t>Conrad</t>
  </si>
  <si>
    <t>H Brug</t>
  </si>
  <si>
    <t>MOSFET's,  motor: 0-11V, Iuit: 1,8A</t>
  </si>
  <si>
    <t>Reflectie-lichtsluis OSRAM SFH9202</t>
  </si>
  <si>
    <t>IR</t>
  </si>
  <si>
    <t>SMD, galvanisch gescheiden, max 5mm</t>
  </si>
  <si>
    <t>ESP8266 D1</t>
  </si>
  <si>
    <t>Aliexpress</t>
  </si>
  <si>
    <t>ESP</t>
  </si>
  <si>
    <t>Vorig project mee gewerkt, goedkoop</t>
  </si>
  <si>
    <t>HobbyElectronica</t>
  </si>
  <si>
    <t>Bluetooth</t>
  </si>
  <si>
    <t>Simpeler en betrouwbaarder dan ESP, al in bezit</t>
  </si>
  <si>
    <t>Micro Metal Gearmotor 50:1</t>
  </si>
  <si>
    <t>Electroshop XL</t>
  </si>
  <si>
    <t>Motor</t>
  </si>
  <si>
    <t>Gulden middenweg, 625 t/min, 6v 1.2A, metalen tandwielen</t>
  </si>
  <si>
    <t>Lipo Battery 3.7V 600mAh</t>
  </si>
  <si>
    <t>Lipo</t>
  </si>
  <si>
    <t>Vorig project, hoge stroom, voldoende Ah</t>
  </si>
  <si>
    <r>
      <rPr>
        <b/>
        <sz val="11"/>
        <color theme="1"/>
        <rFont val="Calibri"/>
        <family val="2"/>
        <scheme val="minor"/>
      </rPr>
      <t>OF</t>
    </r>
    <r>
      <rPr>
        <sz val="11"/>
        <color theme="1"/>
        <rFont val="Calibri"/>
        <family val="2"/>
        <scheme val="minor"/>
      </rPr>
      <t xml:space="preserve"> REG1117 5V</t>
    </r>
  </si>
  <si>
    <t>REG1117</t>
  </si>
  <si>
    <t>Voltage Regulator LM2574M 5V 0,5A</t>
  </si>
  <si>
    <t xml:space="preserve"> LM2574M</t>
  </si>
  <si>
    <t xml:space="preserve">SMD, Uin: 4-40V, Uuit: 5V, 1A </t>
  </si>
  <si>
    <r>
      <rPr>
        <b/>
        <sz val="11"/>
        <color theme="1"/>
        <rFont val="Calibri"/>
        <family val="2"/>
        <scheme val="minor"/>
      </rPr>
      <t>OF</t>
    </r>
    <r>
      <rPr>
        <sz val="11"/>
        <color theme="1"/>
        <rFont val="Calibri"/>
        <family val="2"/>
        <scheme val="minor"/>
      </rPr>
      <t xml:space="preserve"> LT1619ES8 5V 2A</t>
    </r>
  </si>
  <si>
    <t>LT1619ES8</t>
  </si>
  <si>
    <t>Wheels</t>
  </si>
  <si>
    <t>Hobby Electronics</t>
  </si>
  <si>
    <r>
      <t xml:space="preserve">Samen met de Motor een snelheid van 1m/s; diameter </t>
    </r>
    <r>
      <rPr>
        <sz val="11"/>
        <color theme="1"/>
        <rFont val="Calibri"/>
        <family val="2"/>
      </rPr>
      <t>±</t>
    </r>
    <r>
      <rPr>
        <sz val="11"/>
        <color theme="1"/>
        <rFont val="Calibri"/>
        <family val="2"/>
      </rPr>
      <t>30mm</t>
    </r>
  </si>
  <si>
    <t>Subtotaal:</t>
  </si>
  <si>
    <t>µC:</t>
  </si>
  <si>
    <t>ATMEGA 32U4-AU</t>
  </si>
  <si>
    <t>Microchip Direct</t>
  </si>
  <si>
    <t>ATMEG</t>
  </si>
  <si>
    <t>De chip van de Arduino Leonardo, gebruiksvriendelijk, PWM mogelijk, 2 Seriele poorten, lage spanning, te programmeren met Arduino IDE</t>
  </si>
  <si>
    <t>16MHz kristallen</t>
  </si>
  <si>
    <t>Mouser</t>
  </si>
  <si>
    <t>TOTAAL</t>
  </si>
  <si>
    <t>BOM</t>
  </si>
  <si>
    <t>Datum:</t>
  </si>
  <si>
    <t>Offerte:</t>
  </si>
  <si>
    <t>#001</t>
  </si>
  <si>
    <t>Naam:</t>
  </si>
  <si>
    <t>Roman Chariot</t>
  </si>
  <si>
    <t>Line Follower</t>
  </si>
  <si>
    <t>Adres:</t>
  </si>
  <si>
    <t>Voskenslaan 270</t>
  </si>
  <si>
    <t>9000 Gent</t>
  </si>
  <si>
    <t>Nr.</t>
  </si>
  <si>
    <t>Aantal</t>
  </si>
  <si>
    <t>Beschrijving</t>
  </si>
  <si>
    <t>leverancier</t>
  </si>
  <si>
    <t>Prijs per eenheid</t>
  </si>
  <si>
    <t>Verzendingskosten</t>
  </si>
  <si>
    <t>Regeltotaal</t>
  </si>
  <si>
    <t>Link</t>
  </si>
  <si>
    <t>Verantwoording</t>
  </si>
  <si>
    <t>PLAN A</t>
  </si>
  <si>
    <t>PLAN B</t>
  </si>
  <si>
    <t>of Bluetooth Module HC-05</t>
  </si>
  <si>
    <t>Wheels paar</t>
  </si>
  <si>
    <t>Voltage Regelaar</t>
  </si>
  <si>
    <t>Arduino Leonardo</t>
  </si>
  <si>
    <t>Gotron</t>
  </si>
  <si>
    <t>Nog condensatoren en weerstanden</t>
  </si>
  <si>
    <t>Button</t>
  </si>
  <si>
    <t>Rond bol voor 'wiel'</t>
  </si>
  <si>
    <t>H-Brug L293D</t>
  </si>
  <si>
    <t>Kristal</t>
  </si>
  <si>
    <t>L293D</t>
  </si>
  <si>
    <t xml:space="preserve">Hobby </t>
  </si>
  <si>
    <t>Lichtsensor Array Polulu QTR-8A</t>
  </si>
  <si>
    <t>QTR-8A</t>
  </si>
  <si>
    <t>Leonardo</t>
  </si>
  <si>
    <t>Tact Switch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</si>
</sst>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€-2]\ #,##0.00;[Red]\-[$€-2]\ #,##0.00"/>
    <numFmt numFmtId="165" formatCode="[$€-2]\ #,##0.00_);[Red]\([$€-2]\ #,##0.00\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  <font>
      <sz val="11"/>
      <color theme="1"/>
      <name val="Calibri"/>
      <family val="2"/>
    </font>
    <font>
      <sz val="36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3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4" fillId="0" borderId="0" xfId="0" applyFont="1"/>
    <xf numFmtId="0" fontId="0" fillId="0" borderId="0" xfId="0" applyFont="1"/>
    <xf numFmtId="164" fontId="1" fillId="0" borderId="0" xfId="0" applyNumberFormat="1" applyFont="1"/>
    <xf numFmtId="0" fontId="3" fillId="0" borderId="0" xfId="1" applyFont="1"/>
    <xf numFmtId="0" fontId="0" fillId="0" borderId="0" xfId="0" applyFont="1" applyFill="1"/>
    <xf numFmtId="164" fontId="1" fillId="0" borderId="0" xfId="0" applyNumberFormat="1" applyFont="1" applyFill="1"/>
    <xf numFmtId="0" fontId="5" fillId="0" borderId="0" xfId="0" applyFont="1"/>
    <xf numFmtId="0" fontId="5" fillId="0" borderId="0" xfId="0" applyFont="1" applyAlignment="1">
      <alignment horizontal="center"/>
    </xf>
    <xf numFmtId="164" fontId="5" fillId="0" borderId="0" xfId="0" applyNumberFormat="1" applyFont="1"/>
    <xf numFmtId="0" fontId="3" fillId="0" borderId="0" xfId="1"/>
    <xf numFmtId="0" fontId="1" fillId="0" borderId="0" xfId="0" applyFont="1" applyFill="1"/>
    <xf numFmtId="0" fontId="3" fillId="0" borderId="0" xfId="1" applyFont="1" applyFill="1"/>
    <xf numFmtId="0" fontId="2" fillId="0" borderId="0" xfId="0" applyFont="1"/>
    <xf numFmtId="164" fontId="2" fillId="0" borderId="0" xfId="0" applyNumberFormat="1" applyFont="1"/>
    <xf numFmtId="0" fontId="2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0" fontId="2" fillId="0" borderId="1" xfId="0" applyFont="1" applyBorder="1"/>
    <xf numFmtId="0" fontId="1" fillId="0" borderId="2" xfId="0" applyFont="1" applyBorder="1"/>
    <xf numFmtId="165" fontId="1" fillId="0" borderId="2" xfId="0" applyNumberFormat="1" applyFont="1" applyBorder="1"/>
    <xf numFmtId="164" fontId="1" fillId="0" borderId="3" xfId="0" applyNumberFormat="1" applyFont="1" applyBorder="1"/>
    <xf numFmtId="0" fontId="7" fillId="0" borderId="0" xfId="0" applyFont="1"/>
    <xf numFmtId="14" fontId="1" fillId="0" borderId="0" xfId="0" applyNumberFormat="1" applyFont="1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Fill="1"/>
    <xf numFmtId="164" fontId="8" fillId="0" borderId="0" xfId="0" applyNumberFormat="1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0" fillId="3" borderId="0" xfId="0" applyFont="1" applyFill="1"/>
    <xf numFmtId="164" fontId="1" fillId="3" borderId="0" xfId="0" applyNumberFormat="1" applyFont="1" applyFill="1"/>
    <xf numFmtId="0" fontId="3" fillId="3" borderId="0" xfId="1" applyFill="1"/>
    <xf numFmtId="0" fontId="0" fillId="3" borderId="0" xfId="0" applyFill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1647825</xdr:colOff>
      <xdr:row>8</xdr:row>
      <xdr:rowOff>133350</xdr:rowOff>
    </xdr:to>
    <xdr:pic>
      <xdr:nvPicPr>
        <xdr:cNvPr id="2" name="Picture 1" descr="Afbeeldingsresultaat voor roman horse wagon playmobil">
          <a:extLst>
            <a:ext uri="{FF2B5EF4-FFF2-40B4-BE49-F238E27FC236}">
              <a16:creationId xmlns:a16="http://schemas.microsoft.com/office/drawing/2014/main" id="{AD0A39F5-05C0-4990-8982-846FA91F5B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600075"/>
          <a:ext cx="2095500" cy="14668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conrad.be/ce/nl/product/153808/OSRAM-SFH9202-Z-Reflectie-lichtsluis-1-stuks?ref=searchDetail" TargetMode="External"/><Relationship Id="rId13" Type="http://schemas.openxmlformats.org/officeDocument/2006/relationships/hyperlink" Target="https://nl.aliexpress.com/item/1PCS-D1-mini-V2-Mini-NodeMcu-4M-bytes-Lua-WIFI-development-ESP8266-by-WeMos/32754697134.html?spm=a2g0z.search0104.3.17.nVYgbK&amp;ws_ab_test=searchweb0_0,searchweb201602_3_10152_10065_10151_10068_10344_10345_10342_10343_10340_10341_10304_10307_10060_10155_10154_5590018_10056_10055_10054_10059_5370017_10534_10533_10532_100031_10099_10338_10103_10102_10052_10053_10142_10107_10050_10051_10325_10084_10083_10080_10082_10081_10177_10110_10111_10112_10113_10114_10312_10313_10314_10078_10079_10073-10051,searchweb201603_2,ppcSwitch_3&amp;btsid=c4a3a4e0-6fac-40dd-8899-70e5b7b553ec&amp;algo_expid=00036ced-f20b-40c9-9980-5613da756ae9-2&amp;algo_pvid=00036ced-f20b-40c9-9980-5613da756ae9" TargetMode="External"/><Relationship Id="rId18" Type="http://schemas.openxmlformats.org/officeDocument/2006/relationships/hyperlink" Target="https://nl.mouser.com/ProductDetail/STMicroelectronics/L293D/?qs=sGAEpiMZZMvHdo5hUx%252bJYnEKXhctv3cN" TargetMode="External"/><Relationship Id="rId3" Type="http://schemas.openxmlformats.org/officeDocument/2006/relationships/hyperlink" Target="http://www.microchipdirect.com/product/ATmega32U4?keywords=ATMEGA32U4-AU" TargetMode="External"/><Relationship Id="rId21" Type="http://schemas.openxmlformats.org/officeDocument/2006/relationships/hyperlink" Target="https://www.gotron.be/componenten/schakelmateriaal/tact-switch-6x6x5-0mm-drukkracht-1-6n-printmontage.html" TargetMode="External"/><Relationship Id="rId7" Type="http://schemas.openxmlformats.org/officeDocument/2006/relationships/hyperlink" Target="http://www.hobbytronics.co.uk/wheel-32-7?keyword=pololu+wheel" TargetMode="External"/><Relationship Id="rId12" Type="http://schemas.openxmlformats.org/officeDocument/2006/relationships/hyperlink" Target="https://www.mouser.be/ProductDetail/ABRACON/ABM8W-160000MHZ-4-K1Z-T3/?qs=sGAEpiMZZMve4%2fbfQkoj%252bAB%252bBtBLkupgU3mLBLrGNmw%3d" TargetMode="External"/><Relationship Id="rId17" Type="http://schemas.openxmlformats.org/officeDocument/2006/relationships/hyperlink" Target="http://www.electroshopxl.be/index.php/webshop/pololu-en-robotica/motoren/dc-motoren/pololu-micro-metal-gear-motor-50-1-998" TargetMode="External"/><Relationship Id="rId2" Type="http://schemas.openxmlformats.org/officeDocument/2006/relationships/hyperlink" Target="https://www.hobbyelectronica.nl/product/hc-05-bluetooth-masterslave-module/" TargetMode="External"/><Relationship Id="rId16" Type="http://schemas.openxmlformats.org/officeDocument/2006/relationships/hyperlink" Target="https://nl.aliexpress.com/item/High-Quality-Upgraded-Syma-X5C-X5C-1-X5-X5SC-X5SW-H5C-V931-3-7V-600mAh-25C/32741772526.html?spm=a2g0z.search0104.3.18.BKomEu&amp;ws_ab_test=searchweb0_0,searchweb201602_3_10152_10065_10151_10068_10344_10345_10342_10343_10340_10341_10304_10307_10060_10155_10154_10056_10055_10054_10059_10534_10533_10532_100031_10099_10338_10103_10102_5590020_10052_10053_10142_10107_10050_10051_5370018_10325_10084_10083_10080_10082_10081_10177_10110_10111_10112_10113_10114_10312_10313_10314_10078_10079_10073,searchweb201603_2,ppcSwitch_3&amp;btsid=f5f647a8-e0b7-4dc9-a058-1e844d2dba65&amp;algo_expid=ce702012-8eab-4068-b8e6-ab6aec8c3d32-2&amp;algo_pvid=ce702012-8eab-4068-b8e6-ab6aec8c3d32" TargetMode="External"/><Relationship Id="rId20" Type="http://schemas.openxmlformats.org/officeDocument/2006/relationships/hyperlink" Target="https://www.conrad.be/ce/nl/product/192458?WT.mc_id=gshop&amp;insert=8J&amp;gclid=CjwKCAiA07PRBRBJEiwAS20SIPnhQ367N9Jis5OamqgxRoyiAvEM2QybmyIG7o5a9RqM56bKSzPMJxoCqooQAvD_BwE&amp;tid=823488630_37797377690_pla-61859537893_pla-192458&amp;WT.srch=1" TargetMode="External"/><Relationship Id="rId1" Type="http://schemas.openxmlformats.org/officeDocument/2006/relationships/hyperlink" Target="http://www.conrad.be/ce/nl/product/1262278/PMIC-vol-halfbrug-driver-Texas-Instruments-DRV8837DSGT-Inductief-NMOS?ref=searchDetail" TargetMode="External"/><Relationship Id="rId6" Type="http://schemas.openxmlformats.org/officeDocument/2006/relationships/hyperlink" Target="https://nl.aliexpress.com/item/1PCS-D1-mini-V2-Mini-NodeMcu-4M-bytes-Lua-WIFI-development-ESP8266-by-WeMos/32754697134.html?spm=a2g0z.search0104.3.17.nVYgbK&amp;ws_ab_test=searchweb0_0,searchweb201602_3_10152_10065_10151_10068_10344_10345_10342_10343_10340_10341_10304_10307_10060_10155_10154_5590018_10056_10055_10054_10059_5370017_10534_10533_10532_100031_10099_10338_10103_10102_10052_10053_10142_10107_10050_10051_10325_10084_10083_10080_10082_10081_10177_10110_10111_10112_10113_10114_10312_10313_10314_10078_10079_10073-10051,searchweb201603_2,ppcSwitch_3&amp;btsid=c4a3a4e0-6fac-40dd-8899-70e5b7b553ec&amp;algo_expid=00036ced-f20b-40c9-9980-5613da756ae9-2&amp;algo_pvid=00036ced-f20b-40c9-9980-5613da756ae9" TargetMode="External"/><Relationship Id="rId11" Type="http://schemas.openxmlformats.org/officeDocument/2006/relationships/hyperlink" Target="http://www.conrad.be/ce/nl/product/1262718/Texas-Instruments-LM2574M-50NOPB-PMIC-Voltage-Regulator-DC-DC-Switching-Controller-Houder-SOICW-14?ref=searchDetail" TargetMode="External"/><Relationship Id="rId5" Type="http://schemas.openxmlformats.org/officeDocument/2006/relationships/hyperlink" Target="https://nl.aliexpress.com/item/High-Quality-Upgraded-Syma-X5C-X5C-1-X5-X5SC-X5SW-H5C-V931-3-7V-600mAh-25C/32741772526.html?spm=a2g0z.search0104.3.18.BKomEu&amp;ws_ab_test=searchweb0_0,searchweb201602_3_10152_10065_10151_10068_10344_10345_10342_10343_10340_10341_10304_10307_10060_10155_10154_10056_10055_10054_10059_10534_10533_10532_100031_10099_10338_10103_10102_5590020_10052_10053_10142_10107_10050_10051_5370018_10325_10084_10083_10080_10082_10081_10177_10110_10111_10112_10113_10114_10312_10313_10314_10078_10079_10073,searchweb201603_2,ppcSwitch_3&amp;btsid=f5f647a8-e0b7-4dc9-a058-1e844d2dba65&amp;algo_expid=ce702012-8eab-4068-b8e6-ab6aec8c3d32-2&amp;algo_pvid=ce702012-8eab-4068-b8e6-ab6aec8c3d32" TargetMode="External"/><Relationship Id="rId15" Type="http://schemas.openxmlformats.org/officeDocument/2006/relationships/hyperlink" Target="http://www.hobbytronics.co.uk/wheel-32-7?keyword=pololu+wheel" TargetMode="External"/><Relationship Id="rId10" Type="http://schemas.openxmlformats.org/officeDocument/2006/relationships/hyperlink" Target="http://www.conrad.be/ce/nl/product/679804/Linear-Technology-LT1619ES8PBF-PMIC-Voltage-Regulator-DC-DC-Switching-Controller-Boost-Cuk-Flyback-SEPIC-SOIC-8?ref=searchDetail" TargetMode="External"/><Relationship Id="rId19" Type="http://schemas.openxmlformats.org/officeDocument/2006/relationships/hyperlink" Target="http://www.electroshopxl.be/index.php/webshop/pololu-en-robotica/sensoren-2/reflectie-sensoren/pololu-qtr-8a-digitale-reflectie-sensor-array-960/" TargetMode="External"/><Relationship Id="rId4" Type="http://schemas.openxmlformats.org/officeDocument/2006/relationships/hyperlink" Target="http://www.electroshopxl.be/index.php/webshop/pololu-en-robotica/motoren/dc-motoren/pololu-micro-metal-gear-motor-50-1-998" TargetMode="External"/><Relationship Id="rId9" Type="http://schemas.openxmlformats.org/officeDocument/2006/relationships/hyperlink" Target="http://www.conrad.be/ce/nl/product/1014483/Texas-Instruments-REG1117-52K5-PMIC-Voltage-Regulator-Linear-LDO-Positief-vast-SOT-223-4?ref=searchDetail" TargetMode="External"/><Relationship Id="rId14" Type="http://schemas.openxmlformats.org/officeDocument/2006/relationships/hyperlink" Target="https://www.hobbyelectronica.nl/product/hc-05-bluetooth-masterslave-module/" TargetMode="External"/><Relationship Id="rId22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C6FE3-7C49-481B-BD32-40E9CE263EA1}">
  <dimension ref="A1:I60"/>
  <sheetViews>
    <sheetView tabSelected="1" topLeftCell="C30" workbookViewId="0">
      <selection activeCell="B55" sqref="B55"/>
    </sheetView>
  </sheetViews>
  <sheetFormatPr defaultRowHeight="15" x14ac:dyDescent="0.25"/>
  <cols>
    <col min="1" max="1" width="3.7109375" bestFit="1" customWidth="1"/>
    <col min="2" max="2" width="6.7109375" bestFit="1" customWidth="1"/>
    <col min="3" max="3" width="33.28515625" bestFit="1" customWidth="1"/>
    <col min="4" max="4" width="16.85546875" bestFit="1" customWidth="1"/>
    <col min="5" max="5" width="16.28515625" bestFit="1" customWidth="1"/>
    <col min="6" max="6" width="18.28515625" bestFit="1" customWidth="1"/>
    <col min="7" max="7" width="15.7109375" bestFit="1" customWidth="1"/>
    <col min="8" max="8" width="9.85546875" bestFit="1" customWidth="1"/>
    <col min="9" max="9" width="127" bestFit="1" customWidth="1"/>
  </cols>
  <sheetData>
    <row r="1" spans="1:9" ht="46.5" x14ac:dyDescent="0.7">
      <c r="A1" s="1"/>
      <c r="B1" s="2"/>
      <c r="C1" s="1"/>
      <c r="D1" s="1"/>
      <c r="E1" s="1"/>
      <c r="F1" s="24" t="s">
        <v>41</v>
      </c>
      <c r="G1" s="24"/>
      <c r="H1" s="1"/>
      <c r="I1" s="1"/>
    </row>
    <row r="2" spans="1:9" x14ac:dyDescent="0.25">
      <c r="A2" s="1"/>
      <c r="B2" s="1"/>
      <c r="C2" s="1"/>
      <c r="D2" s="1"/>
      <c r="E2" s="1" t="s">
        <v>42</v>
      </c>
      <c r="F2" s="1"/>
      <c r="G2" s="25">
        <v>43020</v>
      </c>
      <c r="H2" s="1"/>
      <c r="I2" s="1"/>
    </row>
    <row r="3" spans="1:9" x14ac:dyDescent="0.25">
      <c r="A3" s="1"/>
      <c r="B3" s="2"/>
      <c r="C3" s="1"/>
      <c r="D3" s="1"/>
      <c r="E3" s="1" t="s">
        <v>43</v>
      </c>
      <c r="F3" s="1"/>
      <c r="G3" s="1" t="s">
        <v>44</v>
      </c>
      <c r="H3" s="1"/>
      <c r="I3" s="1"/>
    </row>
    <row r="4" spans="1:9" x14ac:dyDescent="0.25">
      <c r="A4" s="1"/>
      <c r="B4" s="2"/>
      <c r="C4" s="1"/>
      <c r="D4" s="1"/>
      <c r="E4" s="1" t="s">
        <v>45</v>
      </c>
      <c r="F4" s="1"/>
      <c r="G4" s="1" t="s">
        <v>46</v>
      </c>
      <c r="H4" s="1"/>
      <c r="I4" s="1"/>
    </row>
    <row r="5" spans="1:9" x14ac:dyDescent="0.25">
      <c r="A5" s="1"/>
      <c r="B5" s="2"/>
      <c r="C5" s="1"/>
      <c r="D5" s="1"/>
      <c r="E5" s="1"/>
      <c r="F5" s="1"/>
      <c r="G5" s="1" t="s">
        <v>47</v>
      </c>
      <c r="H5" s="1"/>
      <c r="I5" s="1"/>
    </row>
    <row r="6" spans="1:9" x14ac:dyDescent="0.25">
      <c r="A6" s="1"/>
      <c r="B6" s="2"/>
      <c r="C6" s="1"/>
      <c r="D6" s="1"/>
      <c r="E6" s="1" t="s">
        <v>48</v>
      </c>
      <c r="F6" s="1"/>
      <c r="G6" s="1" t="s">
        <v>49</v>
      </c>
      <c r="H6" s="1"/>
      <c r="I6" s="1"/>
    </row>
    <row r="7" spans="1:9" x14ac:dyDescent="0.25">
      <c r="A7" s="1"/>
      <c r="B7" s="2"/>
      <c r="C7" s="1"/>
      <c r="D7" s="1"/>
      <c r="E7" s="1"/>
      <c r="F7" s="1"/>
      <c r="G7" s="1" t="s">
        <v>50</v>
      </c>
      <c r="H7" s="1"/>
      <c r="I7" s="1"/>
    </row>
    <row r="8" spans="1:9" x14ac:dyDescent="0.25">
      <c r="A8" s="1"/>
      <c r="B8" s="2"/>
      <c r="C8" s="1"/>
      <c r="D8" s="1"/>
      <c r="E8" s="1"/>
      <c r="F8" s="1"/>
      <c r="G8" s="1"/>
      <c r="H8" s="1"/>
      <c r="I8" s="1"/>
    </row>
    <row r="9" spans="1:9" x14ac:dyDescent="0.25">
      <c r="A9" s="1"/>
      <c r="B9" s="2"/>
      <c r="C9" s="1"/>
      <c r="D9" s="1"/>
      <c r="E9" s="1"/>
      <c r="F9" s="1"/>
      <c r="G9" s="1"/>
      <c r="H9" s="1"/>
      <c r="I9" s="1"/>
    </row>
    <row r="10" spans="1:9" x14ac:dyDescent="0.25">
      <c r="A10" s="26" t="s">
        <v>51</v>
      </c>
      <c r="B10" s="27" t="s">
        <v>52</v>
      </c>
      <c r="C10" s="26" t="s">
        <v>53</v>
      </c>
      <c r="D10" s="26" t="s">
        <v>54</v>
      </c>
      <c r="E10" s="26" t="s">
        <v>55</v>
      </c>
      <c r="F10" s="26" t="s">
        <v>56</v>
      </c>
      <c r="G10" s="26" t="s">
        <v>57</v>
      </c>
      <c r="H10" s="26" t="s">
        <v>58</v>
      </c>
      <c r="I10" s="26" t="s">
        <v>59</v>
      </c>
    </row>
    <row r="11" spans="1:9" x14ac:dyDescent="0.25">
      <c r="C11" s="15" t="s">
        <v>60</v>
      </c>
    </row>
    <row r="12" spans="1:9" x14ac:dyDescent="0.25">
      <c r="A12" s="1"/>
      <c r="B12" s="2"/>
      <c r="C12" s="3" t="s">
        <v>0</v>
      </c>
      <c r="D12" s="1"/>
      <c r="E12" s="1"/>
      <c r="F12" s="1"/>
      <c r="G12" s="1"/>
      <c r="H12" s="1"/>
      <c r="I12" s="1"/>
    </row>
    <row r="13" spans="1:9" x14ac:dyDescent="0.25">
      <c r="A13" s="1">
        <v>1</v>
      </c>
      <c r="B13" s="2">
        <v>2</v>
      </c>
      <c r="C13" s="4" t="s">
        <v>1</v>
      </c>
      <c r="D13" s="1" t="s">
        <v>2</v>
      </c>
      <c r="E13" s="5">
        <v>1.28</v>
      </c>
      <c r="F13" s="5">
        <v>0</v>
      </c>
      <c r="G13" s="5">
        <f>SUM(PRODUCT(E13,B13),F13)</f>
        <v>2.56</v>
      </c>
      <c r="H13" s="6" t="s">
        <v>3</v>
      </c>
      <c r="I13" s="1" t="s">
        <v>4</v>
      </c>
    </row>
    <row r="14" spans="1:9" x14ac:dyDescent="0.25">
      <c r="A14" s="1">
        <v>2</v>
      </c>
      <c r="B14" s="2">
        <v>6</v>
      </c>
      <c r="C14" s="7" t="s">
        <v>5</v>
      </c>
      <c r="D14" s="1" t="s">
        <v>2</v>
      </c>
      <c r="E14" s="8">
        <v>1.1499999999999999</v>
      </c>
      <c r="F14" s="5">
        <v>0</v>
      </c>
      <c r="G14" s="5">
        <f>SUM(PRODUCT(E14,B14),F14)</f>
        <v>6.8999999999999995</v>
      </c>
      <c r="H14" s="6" t="s">
        <v>6</v>
      </c>
      <c r="I14" s="1" t="s">
        <v>7</v>
      </c>
    </row>
    <row r="15" spans="1:9" x14ac:dyDescent="0.25">
      <c r="A15" s="28">
        <v>3</v>
      </c>
      <c r="B15" s="29">
        <v>1</v>
      </c>
      <c r="C15" s="30" t="s">
        <v>8</v>
      </c>
      <c r="D15" s="28" t="s">
        <v>9</v>
      </c>
      <c r="E15" s="31">
        <v>3.71</v>
      </c>
      <c r="F15" s="31">
        <v>0</v>
      </c>
      <c r="G15" s="31">
        <f t="shared" ref="G15:G22" si="0">SUM(PRODUCT(E15,B15),F15)</f>
        <v>3.71</v>
      </c>
      <c r="H15" s="6" t="s">
        <v>10</v>
      </c>
      <c r="I15" s="1" t="s">
        <v>11</v>
      </c>
    </row>
    <row r="16" spans="1:9" x14ac:dyDescent="0.25">
      <c r="A16" s="9">
        <v>4</v>
      </c>
      <c r="B16" s="10">
        <v>0</v>
      </c>
      <c r="C16" s="9" t="s">
        <v>62</v>
      </c>
      <c r="D16" s="9" t="s">
        <v>12</v>
      </c>
      <c r="E16" s="11">
        <v>8.4499999999999993</v>
      </c>
      <c r="F16" s="11">
        <v>0</v>
      </c>
      <c r="G16" s="11">
        <f t="shared" si="0"/>
        <v>0</v>
      </c>
      <c r="H16" s="6" t="s">
        <v>13</v>
      </c>
      <c r="I16" s="1" t="s">
        <v>14</v>
      </c>
    </row>
    <row r="17" spans="1:9" x14ac:dyDescent="0.25">
      <c r="A17" s="28">
        <v>5</v>
      </c>
      <c r="B17" s="29">
        <v>2</v>
      </c>
      <c r="C17" s="28" t="s">
        <v>15</v>
      </c>
      <c r="D17" s="28" t="s">
        <v>16</v>
      </c>
      <c r="E17" s="31">
        <v>14.95</v>
      </c>
      <c r="F17" s="31">
        <v>0</v>
      </c>
      <c r="G17" s="31">
        <f t="shared" si="0"/>
        <v>29.9</v>
      </c>
      <c r="H17" s="6" t="s">
        <v>17</v>
      </c>
      <c r="I17" s="1" t="s">
        <v>18</v>
      </c>
    </row>
    <row r="18" spans="1:9" x14ac:dyDescent="0.25">
      <c r="A18" s="28">
        <v>6</v>
      </c>
      <c r="B18" s="29">
        <v>2</v>
      </c>
      <c r="C18" s="28" t="s">
        <v>19</v>
      </c>
      <c r="D18" s="28" t="s">
        <v>9</v>
      </c>
      <c r="E18" s="31">
        <v>2.66</v>
      </c>
      <c r="F18" s="31">
        <v>0</v>
      </c>
      <c r="G18" s="31">
        <f t="shared" si="0"/>
        <v>5.32</v>
      </c>
      <c r="H18" s="6" t="s">
        <v>20</v>
      </c>
      <c r="I18" s="1" t="s">
        <v>21</v>
      </c>
    </row>
    <row r="19" spans="1:9" x14ac:dyDescent="0.25">
      <c r="A19" s="1">
        <v>7</v>
      </c>
      <c r="B19" s="2">
        <v>1</v>
      </c>
      <c r="C19" s="7" t="s">
        <v>22</v>
      </c>
      <c r="D19" s="1" t="s">
        <v>2</v>
      </c>
      <c r="E19" s="8">
        <v>2.19</v>
      </c>
      <c r="F19" s="5">
        <v>0</v>
      </c>
      <c r="G19" s="5">
        <f>SUM(PRODUCT(E19,B19),F19)</f>
        <v>2.19</v>
      </c>
      <c r="H19" s="12" t="s">
        <v>23</v>
      </c>
      <c r="I19" s="1"/>
    </row>
    <row r="20" spans="1:9" x14ac:dyDescent="0.25">
      <c r="A20" s="1"/>
      <c r="B20" s="2">
        <v>0</v>
      </c>
      <c r="C20" s="13" t="s">
        <v>24</v>
      </c>
      <c r="D20" s="1" t="s">
        <v>2</v>
      </c>
      <c r="E20" s="8">
        <v>3.53</v>
      </c>
      <c r="F20" s="5">
        <v>0</v>
      </c>
      <c r="G20" s="5">
        <f>SUM(PRODUCT(E20,B20),F20)</f>
        <v>0</v>
      </c>
      <c r="H20" s="14" t="s">
        <v>25</v>
      </c>
      <c r="I20" s="1" t="s">
        <v>26</v>
      </c>
    </row>
    <row r="21" spans="1:9" x14ac:dyDescent="0.25">
      <c r="A21" s="1"/>
      <c r="B21" s="2">
        <v>0</v>
      </c>
      <c r="C21" s="13" t="s">
        <v>27</v>
      </c>
      <c r="D21" s="1" t="s">
        <v>2</v>
      </c>
      <c r="E21" s="8">
        <v>2.6</v>
      </c>
      <c r="F21" s="5">
        <v>0</v>
      </c>
      <c r="G21" s="5">
        <f t="shared" ref="G21" si="1">SUM(PRODUCT(E21,B21),F21)</f>
        <v>0</v>
      </c>
      <c r="H21" s="6" t="s">
        <v>28</v>
      </c>
      <c r="I21" s="1"/>
    </row>
    <row r="22" spans="1:9" x14ac:dyDescent="0.25">
      <c r="A22" s="1">
        <v>8</v>
      </c>
      <c r="B22" s="2">
        <v>1</v>
      </c>
      <c r="C22" s="4" t="s">
        <v>63</v>
      </c>
      <c r="D22" s="1" t="s">
        <v>30</v>
      </c>
      <c r="E22" s="5">
        <v>4.2</v>
      </c>
      <c r="F22" s="5">
        <v>0</v>
      </c>
      <c r="G22" s="5">
        <f t="shared" si="0"/>
        <v>4.2</v>
      </c>
      <c r="H22" s="6" t="s">
        <v>29</v>
      </c>
      <c r="I22" s="1" t="s">
        <v>31</v>
      </c>
    </row>
    <row r="23" spans="1:9" x14ac:dyDescent="0.25">
      <c r="A23" s="4"/>
      <c r="B23" s="2"/>
      <c r="C23" s="1"/>
      <c r="D23" s="1"/>
      <c r="E23" s="5"/>
      <c r="F23" s="5"/>
      <c r="G23" s="5"/>
      <c r="H23" s="1"/>
      <c r="I23" s="1"/>
    </row>
    <row r="24" spans="1:9" x14ac:dyDescent="0.25">
      <c r="A24" s="1"/>
      <c r="B24" s="2"/>
      <c r="C24" s="1"/>
      <c r="D24" s="1"/>
      <c r="E24" s="5"/>
      <c r="F24" s="5"/>
      <c r="G24" s="5"/>
      <c r="H24" s="1"/>
      <c r="I24" s="1"/>
    </row>
    <row r="25" spans="1:9" x14ac:dyDescent="0.25">
      <c r="A25" s="1"/>
      <c r="B25" s="2"/>
      <c r="C25" s="15" t="s">
        <v>32</v>
      </c>
      <c r="D25" s="1"/>
      <c r="E25" s="1"/>
      <c r="F25" s="16">
        <f>SUM(F13:F24)</f>
        <v>0</v>
      </c>
      <c r="G25" s="16">
        <f>SUM(G13:G24)</f>
        <v>54.779999999999994</v>
      </c>
      <c r="H25" s="1"/>
      <c r="I25" s="1"/>
    </row>
    <row r="26" spans="1:9" x14ac:dyDescent="0.25">
      <c r="A26" s="1"/>
      <c r="B26" s="2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2"/>
      <c r="C27" s="3" t="s">
        <v>33</v>
      </c>
      <c r="D27" s="1"/>
      <c r="E27" s="1"/>
      <c r="F27" s="1"/>
      <c r="G27" s="1"/>
      <c r="H27" s="1"/>
      <c r="I27" s="1"/>
    </row>
    <row r="28" spans="1:9" x14ac:dyDescent="0.25">
      <c r="A28" s="1">
        <v>10</v>
      </c>
      <c r="B28" s="2">
        <v>1</v>
      </c>
      <c r="C28" s="1" t="s">
        <v>34</v>
      </c>
      <c r="D28" s="1" t="s">
        <v>35</v>
      </c>
      <c r="E28" s="5">
        <v>3.36</v>
      </c>
      <c r="F28" s="5">
        <v>0</v>
      </c>
      <c r="G28" s="5">
        <f>SUM(PRODUCT(E28,B28),F28)</f>
        <v>3.36</v>
      </c>
      <c r="H28" s="6" t="s">
        <v>36</v>
      </c>
      <c r="I28" s="1" t="s">
        <v>37</v>
      </c>
    </row>
    <row r="29" spans="1:9" x14ac:dyDescent="0.25">
      <c r="A29" s="1"/>
      <c r="B29" s="2">
        <v>1</v>
      </c>
      <c r="C29" s="4" t="s">
        <v>38</v>
      </c>
      <c r="D29" s="4" t="s">
        <v>39</v>
      </c>
      <c r="E29" s="5">
        <v>0.7</v>
      </c>
      <c r="F29" s="5">
        <v>0</v>
      </c>
      <c r="G29" s="5">
        <f>SUM(PRODUCT(E29,B29),F29)</f>
        <v>0.7</v>
      </c>
      <c r="H29" s="12" t="s">
        <v>71</v>
      </c>
      <c r="I29" s="1"/>
    </row>
    <row r="30" spans="1:9" x14ac:dyDescent="0.25">
      <c r="A30" s="1"/>
      <c r="B30" s="2"/>
      <c r="C30" s="4" t="s">
        <v>67</v>
      </c>
      <c r="D30" s="4"/>
      <c r="E30" s="5"/>
      <c r="F30" s="5"/>
      <c r="G30" s="5"/>
      <c r="H30" s="12"/>
      <c r="I30" s="1"/>
    </row>
    <row r="31" spans="1:9" x14ac:dyDescent="0.25">
      <c r="A31" s="1"/>
      <c r="B31" s="2"/>
      <c r="C31" s="4"/>
      <c r="D31" s="4"/>
      <c r="E31" s="5"/>
      <c r="F31" s="5"/>
      <c r="G31" s="5"/>
      <c r="H31" s="12"/>
      <c r="I31" s="1"/>
    </row>
    <row r="32" spans="1:9" x14ac:dyDescent="0.25">
      <c r="A32" s="15"/>
      <c r="B32" s="17"/>
      <c r="C32" s="15" t="s">
        <v>32</v>
      </c>
      <c r="D32" s="1"/>
      <c r="E32" s="1"/>
      <c r="F32" s="16">
        <f>SUM(F28:F29)</f>
        <v>0</v>
      </c>
      <c r="G32" s="16">
        <f>SUM(G28:G29)</f>
        <v>4.0599999999999996</v>
      </c>
      <c r="H32" s="15"/>
      <c r="I32" s="15"/>
    </row>
    <row r="33" spans="1:9" x14ac:dyDescent="0.25">
      <c r="A33" s="1"/>
      <c r="B33" s="2"/>
      <c r="C33" s="15"/>
      <c r="D33" s="1"/>
      <c r="E33" s="1"/>
      <c r="F33" s="1"/>
      <c r="G33" s="1"/>
      <c r="H33" s="1"/>
      <c r="I33" s="1"/>
    </row>
    <row r="34" spans="1:9" x14ac:dyDescent="0.25">
      <c r="A34" s="1"/>
      <c r="B34" s="2"/>
      <c r="C34" s="3"/>
      <c r="D34" s="1"/>
      <c r="E34" s="1"/>
      <c r="F34" s="1"/>
      <c r="G34" s="1"/>
      <c r="H34" s="1"/>
      <c r="I34" s="1"/>
    </row>
    <row r="35" spans="1:9" ht="15.75" thickBot="1" x14ac:dyDescent="0.3">
      <c r="A35" s="1"/>
      <c r="B35" s="2"/>
      <c r="C35" s="1"/>
      <c r="D35" s="1"/>
      <c r="E35" s="5"/>
      <c r="F35" s="5"/>
      <c r="G35" s="5"/>
      <c r="H35" s="1"/>
      <c r="I35" s="1"/>
    </row>
    <row r="36" spans="1:9" ht="15.75" thickBot="1" x14ac:dyDescent="0.3">
      <c r="A36" s="18"/>
      <c r="B36" s="19"/>
      <c r="C36" s="20" t="s">
        <v>40</v>
      </c>
      <c r="D36" s="21"/>
      <c r="E36" s="21"/>
      <c r="F36" s="22">
        <f>SUM(F32,F25)</f>
        <v>0</v>
      </c>
      <c r="G36" s="23">
        <f>SUM(G25,G32)</f>
        <v>58.839999999999996</v>
      </c>
      <c r="H36" s="1"/>
      <c r="I36" s="1"/>
    </row>
    <row r="38" spans="1:9" x14ac:dyDescent="0.25">
      <c r="C38" s="15" t="s">
        <v>61</v>
      </c>
    </row>
    <row r="39" spans="1:9" x14ac:dyDescent="0.25">
      <c r="A39" s="1"/>
      <c r="B39" s="2"/>
      <c r="C39" s="3" t="s">
        <v>0</v>
      </c>
      <c r="D39" s="1"/>
      <c r="E39" s="1"/>
      <c r="F39" s="1"/>
      <c r="G39" s="1"/>
      <c r="H39" s="1"/>
      <c r="I39" s="1"/>
    </row>
    <row r="40" spans="1:9" x14ac:dyDescent="0.25">
      <c r="A40" s="1">
        <v>1</v>
      </c>
      <c r="B40" s="2">
        <v>1</v>
      </c>
      <c r="C40" s="4" t="s">
        <v>70</v>
      </c>
      <c r="D40" s="1" t="s">
        <v>2</v>
      </c>
      <c r="E40" s="5">
        <v>3.32</v>
      </c>
      <c r="F40" s="5">
        <v>0</v>
      </c>
      <c r="G40" s="5">
        <f>SUM(PRODUCT(E40,B40),F40)</f>
        <v>3.32</v>
      </c>
      <c r="H40" s="12" t="s">
        <v>72</v>
      </c>
      <c r="I40" s="1"/>
    </row>
    <row r="41" spans="1:9" x14ac:dyDescent="0.25">
      <c r="A41" s="1">
        <v>2</v>
      </c>
      <c r="B41" s="2">
        <v>1</v>
      </c>
      <c r="C41" s="7" t="s">
        <v>74</v>
      </c>
      <c r="D41" s="4" t="s">
        <v>73</v>
      </c>
      <c r="E41" s="8">
        <v>11.9</v>
      </c>
      <c r="F41" s="5">
        <v>0</v>
      </c>
      <c r="G41" s="5">
        <f>SUM(PRODUCT(E41,B41),F41)</f>
        <v>11.9</v>
      </c>
      <c r="H41" s="12" t="s">
        <v>75</v>
      </c>
      <c r="I41" s="1"/>
    </row>
    <row r="42" spans="1:9" x14ac:dyDescent="0.25">
      <c r="A42" s="28">
        <v>3</v>
      </c>
      <c r="B42" s="29">
        <v>1</v>
      </c>
      <c r="C42" s="30" t="s">
        <v>8</v>
      </c>
      <c r="D42" s="28" t="s">
        <v>9</v>
      </c>
      <c r="E42" s="31">
        <v>3.71</v>
      </c>
      <c r="F42" s="31">
        <v>0</v>
      </c>
      <c r="G42" s="31">
        <f t="shared" ref="G42:G45" si="2">SUM(PRODUCT(E42,B42),F42)</f>
        <v>3.71</v>
      </c>
      <c r="H42" s="6" t="s">
        <v>10</v>
      </c>
      <c r="I42" s="1"/>
    </row>
    <row r="43" spans="1:9" x14ac:dyDescent="0.25">
      <c r="A43" s="9">
        <v>4</v>
      </c>
      <c r="B43" s="10">
        <v>0</v>
      </c>
      <c r="C43" s="9" t="s">
        <v>62</v>
      </c>
      <c r="D43" s="9" t="s">
        <v>12</v>
      </c>
      <c r="E43" s="11">
        <v>8.4499999999999993</v>
      </c>
      <c r="F43" s="11">
        <v>0</v>
      </c>
      <c r="G43" s="11">
        <f t="shared" si="2"/>
        <v>0</v>
      </c>
      <c r="H43" s="6" t="s">
        <v>13</v>
      </c>
      <c r="I43" s="1"/>
    </row>
    <row r="44" spans="1:9" x14ac:dyDescent="0.25">
      <c r="A44" s="1">
        <v>5</v>
      </c>
      <c r="B44" s="2">
        <v>2</v>
      </c>
      <c r="C44" s="1" t="s">
        <v>15</v>
      </c>
      <c r="D44" s="1" t="s">
        <v>16</v>
      </c>
      <c r="E44" s="5">
        <v>14.95</v>
      </c>
      <c r="F44" s="5">
        <v>0</v>
      </c>
      <c r="G44" s="5">
        <f t="shared" si="2"/>
        <v>29.9</v>
      </c>
      <c r="H44" s="6" t="s">
        <v>17</v>
      </c>
      <c r="I44" s="1"/>
    </row>
    <row r="45" spans="1:9" x14ac:dyDescent="0.25">
      <c r="A45" s="28">
        <v>6</v>
      </c>
      <c r="B45" s="29">
        <v>2</v>
      </c>
      <c r="C45" s="28" t="s">
        <v>19</v>
      </c>
      <c r="D45" s="28" t="s">
        <v>9</v>
      </c>
      <c r="E45" s="31">
        <v>2.66</v>
      </c>
      <c r="F45" s="31">
        <v>0</v>
      </c>
      <c r="G45" s="31">
        <f t="shared" si="2"/>
        <v>5.32</v>
      </c>
      <c r="H45" s="6" t="s">
        <v>20</v>
      </c>
      <c r="I45" s="1"/>
    </row>
    <row r="46" spans="1:9" s="37" customFormat="1" x14ac:dyDescent="0.25">
      <c r="A46" s="32">
        <v>7</v>
      </c>
      <c r="B46" s="33">
        <v>1</v>
      </c>
      <c r="C46" s="34" t="s">
        <v>64</v>
      </c>
      <c r="D46" s="34" t="s">
        <v>66</v>
      </c>
      <c r="E46" s="35">
        <v>0</v>
      </c>
      <c r="F46" s="35">
        <v>0</v>
      </c>
      <c r="G46" s="35">
        <f>SUM(PRODUCT(E46,B46),F46)</f>
        <v>0</v>
      </c>
      <c r="H46" s="36"/>
      <c r="I46" s="32"/>
    </row>
    <row r="47" spans="1:9" x14ac:dyDescent="0.25">
      <c r="A47" s="1">
        <v>8</v>
      </c>
      <c r="B47" s="2">
        <v>1</v>
      </c>
      <c r="C47" s="4" t="s">
        <v>63</v>
      </c>
      <c r="D47" s="1" t="s">
        <v>30</v>
      </c>
      <c r="E47" s="5">
        <v>4.2</v>
      </c>
      <c r="F47" s="5">
        <v>0</v>
      </c>
      <c r="G47" s="5">
        <f>SUM(PRODUCT(E47,B47),F47)</f>
        <v>4.2</v>
      </c>
      <c r="H47" s="6" t="s">
        <v>29</v>
      </c>
      <c r="I47" s="1"/>
    </row>
    <row r="48" spans="1:9" x14ac:dyDescent="0.25">
      <c r="A48" s="4">
        <v>9</v>
      </c>
      <c r="B48" s="2">
        <v>1</v>
      </c>
      <c r="C48" s="4" t="s">
        <v>68</v>
      </c>
      <c r="D48" s="4" t="s">
        <v>66</v>
      </c>
      <c r="E48" s="5">
        <v>0.4</v>
      </c>
      <c r="F48" s="5">
        <v>0</v>
      </c>
      <c r="G48" s="5">
        <f>SUM(PRODUCT(E48,B48),F48)</f>
        <v>0.4</v>
      </c>
      <c r="H48" s="12" t="s">
        <v>77</v>
      </c>
      <c r="I48" s="1"/>
    </row>
    <row r="49" spans="1:9" x14ac:dyDescent="0.25">
      <c r="A49" s="4">
        <v>10</v>
      </c>
      <c r="B49" s="2">
        <v>1</v>
      </c>
      <c r="C49" s="4" t="s">
        <v>69</v>
      </c>
      <c r="D49" s="1"/>
      <c r="E49" s="5"/>
      <c r="F49" s="5"/>
      <c r="G49" s="5"/>
      <c r="H49" s="1"/>
      <c r="I49" s="1"/>
    </row>
    <row r="50" spans="1:9" x14ac:dyDescent="0.25">
      <c r="A50" s="4"/>
      <c r="B50" s="2"/>
      <c r="C50" s="4"/>
      <c r="D50" s="1"/>
      <c r="E50" s="5"/>
      <c r="F50" s="5"/>
      <c r="G50" s="5"/>
      <c r="H50" s="1"/>
      <c r="I50" s="1"/>
    </row>
    <row r="51" spans="1:9" x14ac:dyDescent="0.25">
      <c r="A51" s="1"/>
      <c r="B51" s="2"/>
      <c r="C51" s="15" t="s">
        <v>32</v>
      </c>
      <c r="D51" s="1"/>
      <c r="E51" s="1"/>
      <c r="F51" s="16">
        <f>SUM(F40:F49)</f>
        <v>0</v>
      </c>
      <c r="G51" s="16">
        <f>SUM(G40:G49)</f>
        <v>58.75</v>
      </c>
      <c r="H51" s="1"/>
      <c r="I51" s="1"/>
    </row>
    <row r="52" spans="1:9" x14ac:dyDescent="0.25">
      <c r="A52" s="1"/>
      <c r="B52" s="2"/>
      <c r="C52" s="1"/>
      <c r="D52" s="1"/>
      <c r="E52" s="1"/>
      <c r="F52" s="1"/>
      <c r="G52" s="1"/>
      <c r="H52" s="1"/>
      <c r="I52" s="1"/>
    </row>
    <row r="53" spans="1:9" x14ac:dyDescent="0.25">
      <c r="A53" s="1"/>
      <c r="B53" s="2"/>
      <c r="C53" s="3" t="s">
        <v>33</v>
      </c>
      <c r="D53" s="1"/>
      <c r="E53" s="1"/>
      <c r="F53" s="1"/>
      <c r="G53" s="1"/>
      <c r="H53" s="1"/>
      <c r="I53" s="1"/>
    </row>
    <row r="54" spans="1:9" x14ac:dyDescent="0.25">
      <c r="A54" s="1">
        <v>10</v>
      </c>
      <c r="B54" s="2">
        <v>1</v>
      </c>
      <c r="C54" s="4" t="s">
        <v>65</v>
      </c>
      <c r="D54" s="4" t="s">
        <v>2</v>
      </c>
      <c r="E54" s="5">
        <v>23.9</v>
      </c>
      <c r="F54" s="5">
        <v>0</v>
      </c>
      <c r="G54" s="5">
        <f>SUM(PRODUCT(E54,B54),F54)</f>
        <v>23.9</v>
      </c>
      <c r="H54" s="12" t="s">
        <v>76</v>
      </c>
      <c r="I54" s="1"/>
    </row>
    <row r="55" spans="1:9" x14ac:dyDescent="0.25">
      <c r="A55" s="1"/>
      <c r="B55" s="2"/>
      <c r="C55" s="4"/>
      <c r="D55" s="4"/>
      <c r="E55" s="5"/>
      <c r="F55" s="5"/>
      <c r="G55" s="5"/>
      <c r="H55" s="12"/>
      <c r="I55" s="1"/>
    </row>
    <row r="56" spans="1:9" x14ac:dyDescent="0.25">
      <c r="A56" s="15"/>
      <c r="B56" s="17"/>
      <c r="C56" s="15" t="s">
        <v>32</v>
      </c>
      <c r="D56" s="1"/>
      <c r="E56" s="1"/>
      <c r="F56" s="16">
        <f>SUM(F54:F55)</f>
        <v>0</v>
      </c>
      <c r="G56" s="16">
        <f>SUM(G54:G55)</f>
        <v>23.9</v>
      </c>
      <c r="H56" s="15"/>
      <c r="I56" s="15"/>
    </row>
    <row r="57" spans="1:9" x14ac:dyDescent="0.25">
      <c r="A57" s="1"/>
      <c r="B57" s="2"/>
      <c r="C57" s="15"/>
      <c r="D57" s="1"/>
      <c r="E57" s="1"/>
      <c r="F57" s="1"/>
      <c r="G57" s="1"/>
      <c r="H57" s="1"/>
      <c r="I57" s="1"/>
    </row>
    <row r="58" spans="1:9" x14ac:dyDescent="0.25">
      <c r="A58" s="1"/>
      <c r="B58" s="2"/>
      <c r="C58" s="3"/>
      <c r="D58" s="1"/>
      <c r="E58" s="1"/>
      <c r="F58" s="1"/>
      <c r="G58" s="1"/>
      <c r="H58" s="1"/>
      <c r="I58" s="1"/>
    </row>
    <row r="59" spans="1:9" ht="15.75" thickBot="1" x14ac:dyDescent="0.3">
      <c r="A59" s="1"/>
      <c r="B59" s="2"/>
      <c r="C59" s="1"/>
      <c r="D59" s="1"/>
      <c r="E59" s="5"/>
      <c r="F59" s="5"/>
      <c r="G59" s="5"/>
      <c r="H59" s="1"/>
      <c r="I59" s="1"/>
    </row>
    <row r="60" spans="1:9" ht="15.75" thickBot="1" x14ac:dyDescent="0.3">
      <c r="A60" s="18"/>
      <c r="B60" s="19"/>
      <c r="C60" s="20" t="s">
        <v>40</v>
      </c>
      <c r="D60" s="21"/>
      <c r="E60" s="21"/>
      <c r="F60" s="22">
        <f>SUM(F56,F51)</f>
        <v>0</v>
      </c>
      <c r="G60" s="23">
        <f>SUM(G51,G56)</f>
        <v>82.65</v>
      </c>
      <c r="H60" s="1"/>
      <c r="I60" s="1"/>
    </row>
  </sheetData>
  <hyperlinks>
    <hyperlink ref="H13" r:id="rId1" xr:uid="{D85911A5-53B1-42E1-9E80-76863EC2097A}"/>
    <hyperlink ref="H16" r:id="rId2" xr:uid="{AF46E73B-DC9C-476D-8B3E-00541AAF1827}"/>
    <hyperlink ref="H28" r:id="rId3" xr:uid="{4C380593-8587-4C9A-A355-1339028EBDD4}"/>
    <hyperlink ref="H17" r:id="rId4" xr:uid="{0BBD5FB1-34B4-4CA8-9E09-971EDA935D0F}"/>
    <hyperlink ref="H18" r:id="rId5" xr:uid="{711C2196-F024-4676-A6A1-FC89C3057AB6}"/>
    <hyperlink ref="H15" r:id="rId6" xr:uid="{79E0CFCC-F2DA-4155-A516-AF0A76F3EE81}"/>
    <hyperlink ref="H22" r:id="rId7" xr:uid="{655D8EB6-BE88-460F-A411-E81CC950C890}"/>
    <hyperlink ref="H14" r:id="rId8" xr:uid="{62811D59-72A3-4C48-94A0-2F257F3B9579}"/>
    <hyperlink ref="H19" r:id="rId9" xr:uid="{0C95A002-81C0-4D50-A018-E0D28523C749}"/>
    <hyperlink ref="H21" r:id="rId10" xr:uid="{FFDD94E6-C6B4-48A4-85FA-896FD303F72F}"/>
    <hyperlink ref="H20" r:id="rId11" xr:uid="{65FCEFE0-48E3-4BC9-B62D-A8D42BD0C8D3}"/>
    <hyperlink ref="H29" r:id="rId12" xr:uid="{A6E955BA-8F76-4C52-BBFF-A7E6B09D213F}"/>
    <hyperlink ref="H42" r:id="rId13" xr:uid="{EDB9B4D6-CF92-49EE-AB01-04BB77CE69B3}"/>
    <hyperlink ref="H43" r:id="rId14" xr:uid="{77356C62-92A0-4E73-AA46-3837133FB7C9}"/>
    <hyperlink ref="H47" r:id="rId15" xr:uid="{4B96649E-1E2E-4A08-ABFC-B88B7469D573}"/>
    <hyperlink ref="H45" r:id="rId16" xr:uid="{D4F92F1B-6F42-48E5-9097-2EC065D4752B}"/>
    <hyperlink ref="H44" r:id="rId17" xr:uid="{3A4707FB-4B41-4A64-8EF5-06CBF193FA13}"/>
    <hyperlink ref="H40" r:id="rId18" xr:uid="{CA27D4D0-AFAE-4970-B77E-14B29110FDF8}"/>
    <hyperlink ref="H41" r:id="rId19" xr:uid="{174F59A0-4CFD-4D3A-A285-028679227413}"/>
    <hyperlink ref="H54" r:id="rId20" xr:uid="{61610A70-4B65-46AA-91D0-440DA943B67C}"/>
    <hyperlink ref="H48" r:id="rId21" xr:uid="{2712D17C-2628-40F7-9E19-BF7C00745793}"/>
  </hyperlinks>
  <pageMargins left="0.7" right="0.7" top="0.75" bottom="0.75" header="0.3" footer="0.3"/>
  <drawing r:id="rId2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 Ghekiere</dc:creator>
  <cp:lastModifiedBy>Alexander Ghekiere</cp:lastModifiedBy>
  <dcterms:created xsi:type="dcterms:W3CDTF">2017-10-30T23:54:53Z</dcterms:created>
  <dcterms:modified xsi:type="dcterms:W3CDTF">2017-12-10T15:02:42Z</dcterms:modified>
</cp:coreProperties>
</file>