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CHRIS\Documents\project\documents\"/>
    </mc:Choice>
  </mc:AlternateContent>
  <bookViews>
    <workbookView xWindow="0" yWindow="0" windowWidth="28800" windowHeight="12210" tabRatio="500"/>
  </bookViews>
  <sheets>
    <sheet name="BillOfMaterials" sheetId="1" r:id="rId1"/>
    <sheet name="Revisions" sheetId="2" r:id="rId2"/>
    <sheet name="Example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 l="1"/>
  <c r="J24" i="1"/>
  <c r="J15" i="1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N31" i="3"/>
  <c r="M31" i="3"/>
  <c r="F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E8" i="3"/>
  <c r="E7" i="3"/>
  <c r="J16" i="1"/>
  <c r="J17" i="1"/>
  <c r="J18" i="1"/>
  <c r="J20" i="1"/>
  <c r="J21" i="1"/>
  <c r="J22" i="1"/>
  <c r="J25" i="1"/>
  <c r="J26" i="1"/>
  <c r="C9" i="1"/>
  <c r="C8" i="1"/>
</calcChain>
</file>

<file path=xl/comments1.xml><?xml version="1.0" encoding="utf-8"?>
<comments xmlns="http://schemas.openxmlformats.org/spreadsheetml/2006/main">
  <authors>
    <author/>
  </authors>
  <commentList>
    <comment ref="K14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10" authorId="0" shapeId="0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<sst xmlns="http://schemas.openxmlformats.org/spreadsheetml/2006/main" count="211" uniqueCount="109">
  <si>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</si>
  <si>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</si>
  <si>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</si>
  <si>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</si>
  <si>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</si>
  <si>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</si>
  <si>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</si>
  <si>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</si>
  <si>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(picture kan pas toegevoegd worden bij eindoplevering!)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</si>
  <si>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</si>
  <si>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</si>
  <si>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</si>
  <si>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</si>
  <si>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</si>
  <si>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</si>
  <si>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</si>
  <si>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</si>
  <si>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</si>
  <si>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</si>
  <si>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</si>
  <si>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</si>
  <si>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</si>
  <si>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Bij wijzingen aan BOM vul je dit tabblad in</t>
  </si>
  <si>
    <t>Revision Summary</t>
  </si>
  <si>
    <t>Approval Date</t>
  </si>
  <si>
    <t>Bill of Materials for LEGO® Design</t>
  </si>
  <si>
    <t>Voorbeeld enkel als illustratie van hoe je elementen oplijst!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</si>
  <si>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</si>
  <si>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</si>
  <si>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</si>
  <si>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</si>
  <si>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</si>
  <si>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</si>
  <si>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</si>
  <si>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</si>
  <si>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</si>
  <si>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</si>
  <si>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</si>
  <si>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</si>
  <si>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</si>
  <si>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</si>
  <si>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</si>
  <si>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</si>
  <si>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</si>
  <si>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</si>
  <si>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</si>
  <si>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</si>
  <si>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</si>
  <si>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</si>
  <si>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</si>
  <si>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</si>
  <si>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</si>
  <si>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</si>
  <si>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</si>
  <si>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</si>
  <si>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</si>
  <si>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</si>
  <si>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</si>
  <si>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</si>
  <si>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</si>
  <si>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</si>
  <si>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</si>
  <si>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</si>
  <si>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</si>
  <si>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</si>
  <si>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</si>
  <si>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</si>
  <si>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</si>
  <si>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</si>
  <si>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</si>
  <si>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</si>
  <si>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1NMCT1</t>
  </si>
  <si>
    <t>Vervenne</t>
  </si>
  <si>
    <t>Thomas</t>
  </si>
  <si>
    <t>load cell sensor</t>
  </si>
  <si>
    <t>ARDUINO UNO REV3</t>
  </si>
  <si>
    <t>raspberry pi 3 model B</t>
  </si>
  <si>
    <t>raspberry pi</t>
  </si>
  <si>
    <t>PARALLAX CONTINUOUS ROTATION SERVO</t>
  </si>
  <si>
    <t>servomotor</t>
  </si>
  <si>
    <t xml:space="preserve">https://www.antratek.nl/raspberry-pi-3-model-b </t>
  </si>
  <si>
    <t xml:space="preserve">https://www.antratek.nl/arduino-uno </t>
  </si>
  <si>
    <t>Automatic feeder</t>
  </si>
  <si>
    <t>arduino board</t>
  </si>
  <si>
    <t>casing</t>
  </si>
  <si>
    <t>wooden casing</t>
  </si>
  <si>
    <t>printer parts by a 3D printer</t>
  </si>
  <si>
    <t>3D printed parts</t>
  </si>
  <si>
    <t xml:space="preserve">PVC tube who will guide the food </t>
  </si>
  <si>
    <t xml:space="preserve"> </t>
  </si>
  <si>
    <t>load bar sensor 0-1kg</t>
  </si>
  <si>
    <t>weighing sensor module</t>
  </si>
  <si>
    <t>transfert the data from the load bar sensor</t>
  </si>
  <si>
    <t>https://www.antratek.nl/load-cell-amplifier-hx711</t>
  </si>
  <si>
    <t>break away headers</t>
  </si>
  <si>
    <t>to solder on the hx711 board</t>
  </si>
  <si>
    <t xml:space="preserve">https://www.antratek.nl/break-away-headers-straight </t>
  </si>
  <si>
    <t xml:space="preserve">https://www.aliexpress.com/item/Digital-Electronic-Scale-1Kg-Weight-Weighing-Sensor-Load-Cell-DC-3V-12V/32637105903.html?spm=2114.13010208.99999999.264.uXOgJO </t>
  </si>
  <si>
    <t xml:space="preserve">https://www.aliexpress.com/item/RCmall-360-Degree-Continuous-Rotation-Servos-for-Smart-Car-Robots-Aerospace-Gear-Motor-Smart-Car-Robot/32709097825.html?spm=2114.13010208.99999999.278.uXOgJO </t>
  </si>
  <si>
    <t xml:space="preserve">lokale winkel </t>
  </si>
  <si>
    <t>PVC tubes</t>
  </si>
  <si>
    <t>9V dc adapter</t>
  </si>
  <si>
    <t>9V ADAPTER</t>
  </si>
  <si>
    <t xml:space="preserve"> https://www.amazon.com/Phantom-YoYo-Adapter-Power-2-1mm/dp/B009SNK4AQ</t>
  </si>
  <si>
    <t>5V Power Supply Module, breadboard and wires</t>
  </si>
  <si>
    <t>https://www.amazon.com/Smraza-Points-Solderless-Breadboard-Arduino/dp/B01GVGRDY2/ref=sr_1_1?s=electronics&amp;ie=UTF8&amp;qid=1497647725&amp;sr=1-1&amp;keywords=5v+power+supply+module+for+breadboard+arduino+raspberry+pi</t>
  </si>
  <si>
    <t>Basic supplies</t>
  </si>
  <si>
    <t>selfmade</t>
  </si>
  <si>
    <t>self printed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</si>
</sst>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  <numFmt numFmtId="170" formatCode="[$-409]d\-mmm\-yy"/>
  </numFmts>
  <fonts count="18" x14ac:knownFonts="1">
    <font>
      <sz val="11"/>
      <color rgb="FF000000"/>
      <name val="Arial"/>
    </font>
    <font>
      <sz val="11"/>
      <name val="Ubuntu"/>
      <family val="2"/>
    </font>
    <font>
      <sz val="10"/>
      <name val="Ubuntu"/>
      <family val="2"/>
    </font>
    <font>
      <sz val="16"/>
      <name val="Ubuntu"/>
      <family val="2"/>
    </font>
    <font>
      <u/>
      <sz val="10"/>
      <color rgb="FF0000FF"/>
      <name val="Ubuntu"/>
      <family val="2"/>
    </font>
    <font>
      <sz val="12"/>
      <name val="Ubuntu"/>
      <family val="2"/>
    </font>
    <font>
      <b/>
      <sz val="10"/>
      <name val="Ubuntu"/>
      <family val="2"/>
    </font>
    <font>
      <b/>
      <sz val="10"/>
      <color rgb="FFFFFFFF"/>
      <name val="Ubuntu"/>
      <family val="2"/>
    </font>
    <font>
      <sz val="10"/>
      <color rgb="FF000000"/>
      <name val="Ubuntu"/>
      <family val="2"/>
    </font>
    <font>
      <b/>
      <sz val="10"/>
      <color rgb="FF000000"/>
      <name val="Ubuntu"/>
      <family val="2"/>
    </font>
    <font>
      <sz val="18"/>
      <name val="Ubuntu"/>
      <family val="2"/>
    </font>
    <font>
      <b/>
      <sz val="11"/>
      <color rgb="FFFFFFFF"/>
      <name val="Ubuntu"/>
      <family val="2"/>
    </font>
    <font>
      <sz val="11"/>
      <color rgb="FF000000"/>
      <name val="Ubuntu"/>
      <family val="2"/>
    </font>
    <font>
      <b/>
      <sz val="22"/>
      <color rgb="FF2B4575"/>
      <name val="Ubuntu"/>
      <family val="2"/>
    </font>
    <font>
      <b/>
      <sz val="18"/>
      <color rgb="FF273359"/>
      <name val="Ubuntu"/>
      <family val="2"/>
    </font>
    <font>
      <sz val="10"/>
      <color rgb="FFFFFFFF"/>
      <name val="Ubuntu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3DDEE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166" fontId="1" fillId="0" borderId="2" xfId="0" applyNumberFormat="1" applyFont="1" applyBorder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7" fontId="1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/>
    </xf>
    <xf numFmtId="168" fontId="8" fillId="3" borderId="0" xfId="0" applyNumberFormat="1" applyFont="1" applyFill="1" applyAlignment="1">
      <alignment vertical="top"/>
    </xf>
    <xf numFmtId="169" fontId="8" fillId="4" borderId="0" xfId="0" applyNumberFormat="1" applyFont="1" applyFill="1" applyBorder="1" applyAlignment="1">
      <alignment horizontal="center" vertical="top"/>
    </xf>
    <xf numFmtId="169" fontId="2" fillId="4" borderId="0" xfId="0" applyNumberFormat="1" applyFont="1" applyFill="1" applyBorder="1" applyAlignment="1">
      <alignment horizontal="center" vertical="top"/>
    </xf>
    <xf numFmtId="0" fontId="8" fillId="5" borderId="0" xfId="0" applyFont="1" applyFill="1" applyAlignment="1">
      <alignment horizontal="left" vertical="top"/>
    </xf>
    <xf numFmtId="0" fontId="8" fillId="5" borderId="0" xfId="0" applyFont="1" applyFill="1" applyAlignment="1">
      <alignment vertical="top" wrapText="1"/>
    </xf>
    <xf numFmtId="0" fontId="8" fillId="5" borderId="0" xfId="0" applyFont="1" applyFill="1" applyAlignment="1">
      <alignment horizontal="center" vertical="top"/>
    </xf>
    <xf numFmtId="168" fontId="8" fillId="5" borderId="0" xfId="0" applyNumberFormat="1" applyFont="1" applyFill="1" applyAlignment="1">
      <alignment vertical="top"/>
    </xf>
    <xf numFmtId="0" fontId="9" fillId="5" borderId="0" xfId="0" applyFont="1" applyFill="1"/>
    <xf numFmtId="0" fontId="9" fillId="5" borderId="0" xfId="0" applyFont="1" applyFill="1" applyAlignment="1">
      <alignment horizontal="center"/>
    </xf>
    <xf numFmtId="168" fontId="9" fillId="5" borderId="0" xfId="0" applyNumberFormat="1" applyFont="1" applyFill="1"/>
    <xf numFmtId="169" fontId="9" fillId="4" borderId="0" xfId="0" applyNumberFormat="1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Alignment="1"/>
    <xf numFmtId="0" fontId="11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left" vertical="top" wrapText="1"/>
    </xf>
    <xf numFmtId="170" fontId="8" fillId="3" borderId="6" xfId="0" applyNumberFormat="1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left" vertical="top" wrapText="1"/>
    </xf>
    <xf numFmtId="170" fontId="8" fillId="5" borderId="7" xfId="0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0" fontId="12" fillId="3" borderId="0" xfId="0" applyFont="1" applyFill="1" applyAlignment="1">
      <alignment vertical="top"/>
    </xf>
    <xf numFmtId="0" fontId="12" fillId="5" borderId="0" xfId="0" applyFont="1" applyFill="1" applyAlignment="1">
      <alignment horizontal="center" vertical="top"/>
    </xf>
    <xf numFmtId="0" fontId="12" fillId="5" borderId="0" xfId="0" applyFont="1" applyFill="1" applyAlignment="1">
      <alignment horizontal="left" vertical="top"/>
    </xf>
    <xf numFmtId="0" fontId="12" fillId="5" borderId="0" xfId="0" applyFont="1" applyFill="1" applyAlignment="1">
      <alignment vertical="top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/>
    <xf numFmtId="0" fontId="1" fillId="0" borderId="1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0" fontId="8" fillId="3" borderId="0" xfId="0" applyFont="1" applyFill="1"/>
    <xf numFmtId="0" fontId="8" fillId="5" borderId="0" xfId="0" applyFont="1" applyFill="1" applyAlignment="1">
      <alignment horizontal="center" vertical="top" wrapText="1"/>
    </xf>
    <xf numFmtId="0" fontId="8" fillId="5" borderId="0" xfId="0" applyFont="1" applyFill="1"/>
    <xf numFmtId="169" fontId="2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 applyAlignment="1">
      <alignment horizontal="center" vertical="top"/>
    </xf>
    <xf numFmtId="165" fontId="2" fillId="4" borderId="0" xfId="0" applyNumberFormat="1" applyFont="1" applyFill="1" applyBorder="1" applyAlignment="1">
      <alignment horizontal="center" vertical="top"/>
    </xf>
    <xf numFmtId="165" fontId="9" fillId="4" borderId="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7" fillId="3" borderId="0" xfId="1" applyFill="1" applyAlignment="1">
      <alignment horizontal="center" vertical="top"/>
    </xf>
    <xf numFmtId="0" fontId="2" fillId="3" borderId="0" xfId="0" applyFont="1" applyFill="1" applyAlignment="1">
      <alignment vertical="top" wrapText="1"/>
    </xf>
    <xf numFmtId="0" fontId="17" fillId="5" borderId="0" xfId="1" applyFill="1" applyAlignment="1">
      <alignment horizontal="center" vertical="top"/>
    </xf>
    <xf numFmtId="0" fontId="8" fillId="6" borderId="0" xfId="0" applyFont="1" applyFill="1" applyAlignment="1">
      <alignment vertical="top" wrapText="1"/>
    </xf>
    <xf numFmtId="0" fontId="8" fillId="6" borderId="0" xfId="0" applyFont="1" applyFill="1" applyAlignment="1">
      <alignment horizontal="left" vertical="top"/>
    </xf>
    <xf numFmtId="0" fontId="8" fillId="6" borderId="0" xfId="0" applyFont="1" applyFill="1" applyAlignment="1">
      <alignment horizontal="center" vertical="top"/>
    </xf>
    <xf numFmtId="0" fontId="17" fillId="6" borderId="0" xfId="1" applyFill="1" applyAlignment="1">
      <alignment horizontal="center" vertical="top"/>
    </xf>
    <xf numFmtId="168" fontId="8" fillId="6" borderId="0" xfId="0" applyNumberFormat="1" applyFont="1" applyFill="1" applyAlignment="1">
      <alignment vertical="top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colors>
    <mruColors>
      <color rgb="FFD3DD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1155700</xdr:colOff>
      <xdr:row>18</xdr:row>
      <xdr:rowOff>133350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1155700</xdr:colOff>
      <xdr:row>18</xdr:row>
      <xdr:rowOff>133350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1155700</xdr:colOff>
      <xdr:row>18</xdr:row>
      <xdr:rowOff>133350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1155700</xdr:colOff>
      <xdr:row>19</xdr:row>
      <xdr:rowOff>133350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1155700</xdr:colOff>
      <xdr:row>19</xdr:row>
      <xdr:rowOff>133350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407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1155700</xdr:colOff>
      <xdr:row>19</xdr:row>
      <xdr:rowOff>133350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064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1162050</xdr:colOff>
      <xdr:row>19</xdr:row>
      <xdr:rowOff>152400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3175" cy="6067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1168400</xdr:colOff>
      <xdr:row>19</xdr:row>
      <xdr:rowOff>139700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070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558800</xdr:colOff>
      <xdr:row>16</xdr:row>
      <xdr:rowOff>361950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558800</xdr:colOff>
      <xdr:row>16</xdr:row>
      <xdr:rowOff>361950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558800</xdr:colOff>
      <xdr:row>16</xdr:row>
      <xdr:rowOff>361950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558800</xdr:colOff>
      <xdr:row>16</xdr:row>
      <xdr:rowOff>361950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558800</xdr:colOff>
      <xdr:row>16</xdr:row>
      <xdr:rowOff>361950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558800</xdr:colOff>
      <xdr:row>16</xdr:row>
      <xdr:rowOff>361950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571500</xdr:colOff>
      <xdr:row>16</xdr:row>
      <xdr:rowOff>361950</xdr:rowOff>
    </xdr:to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3175" cy="6353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584200</xdr:colOff>
      <xdr:row>16</xdr:row>
      <xdr:rowOff>361950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350000" cy="635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ebay.co.uk/itm/121534086943?_trksid=p2059210.m2749.l2649&amp;var=420473464291&amp;ssPageName=STRK%3AMEBIDX%3AIT" TargetMode="External"/><Relationship Id="rId7" Type="http://schemas.openxmlformats.org/officeDocument/2006/relationships/hyperlink" Target="https://www.aliexpress.com/item/RCmall-360-Degree-Continuous-Rotation-Servos-for-Smart-Car-Robots-Aerospace-Gear-Motor-Smart-Car-Robot/32709097825.html?spm=2114.13010208.99999999.278.uXOgJO" TargetMode="External"/><Relationship Id="rId2" Type="http://schemas.openxmlformats.org/officeDocument/2006/relationships/hyperlink" Target="https://www.antratek.nl/arduino-uno" TargetMode="External"/><Relationship Id="rId1" Type="http://schemas.openxmlformats.org/officeDocument/2006/relationships/hyperlink" Target="https://www.antratek.nl/raspberry-pi-3-model-b" TargetMode="External"/><Relationship Id="rId6" Type="http://schemas.openxmlformats.org/officeDocument/2006/relationships/hyperlink" Target="https://www.aliexpress.com/item/Digital-Electronic-Scale-1Kg-Weight-Weighing-Sensor-Load-Cell-DC-3V-12V/32637105903.html?spm=2114.13010208.99999999.264.uXOgJO" TargetMode="External"/><Relationship Id="rId5" Type="http://schemas.openxmlformats.org/officeDocument/2006/relationships/hyperlink" Target="https://www.antratek.nl/break-away-headers-straight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antratek.nl/load-cell-amplifier-hx711" TargetMode="External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0"/>
  <sheetViews>
    <sheetView showGridLines="0" tabSelected="1" topLeftCell="A13" zoomScale="70" zoomScaleNormal="70" workbookViewId="0">
      <selection activeCell="G20" sqref="G20"/>
    </sheetView>
  </sheetViews>
  <sheetFormatPr defaultColWidth="15.08203125" defaultRowHeight="15" customHeight="1" x14ac:dyDescent="0.3"/>
  <cols>
    <col min="1" max="1" width="8" customWidth="1"/>
    <col min="2" max="2" width="24" customWidth="1"/>
    <col min="3" max="3" width="19.33203125" customWidth="1"/>
    <col min="4" max="4" width="8.58203125" customWidth="1"/>
    <col min="5" max="5" width="8.08203125" customWidth="1"/>
    <col min="6" max="6" width="32.75" customWidth="1"/>
    <col min="7" max="7" width="24.58203125" customWidth="1"/>
    <col min="8" max="8" width="6.33203125" customWidth="1"/>
    <col min="9" max="10" width="8.58203125" customWidth="1"/>
    <col min="11" max="11" width="8.33203125" customWidth="1"/>
    <col min="12" max="12" width="22.58203125" customWidth="1"/>
    <col min="13" max="13" width="10.08203125" customWidth="1"/>
    <col min="14" max="14" width="14.33203125" customWidth="1"/>
    <col min="15" max="26" width="8.83203125" customWidth="1"/>
  </cols>
  <sheetData>
    <row r="1" spans="1:26" ht="13.5" customHeight="1" x14ac:dyDescent="0.3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 x14ac:dyDescent="0.4">
      <c r="A2" s="1"/>
      <c r="B2" s="3" t="s">
        <v>0</v>
      </c>
      <c r="C2" s="2" t="s">
        <v>71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4">
      <c r="A3" s="1"/>
      <c r="B3" s="3" t="s">
        <v>1</v>
      </c>
      <c r="C3" s="2" t="s">
        <v>72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4">
      <c r="A4" s="1"/>
      <c r="B4" s="3" t="s">
        <v>2</v>
      </c>
      <c r="C4" s="2" t="s">
        <v>73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4">
      <c r="A5" s="2"/>
      <c r="B5" s="3" t="s">
        <v>3</v>
      </c>
      <c r="C5" s="4" t="s">
        <v>82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4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4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4">
      <c r="A8" s="2"/>
      <c r="B8" s="3" t="s">
        <v>6</v>
      </c>
      <c r="C8" s="10">
        <f>BillOfMaterials!$E$26</f>
        <v>13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4">
      <c r="A9" s="2"/>
      <c r="B9" s="3" t="s">
        <v>7</v>
      </c>
      <c r="C9" s="64">
        <f>BillOfMaterials!$J$26</f>
        <v>154.29000000000002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35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35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35">
      <c r="A12" s="2"/>
      <c r="B12" s="12"/>
      <c r="C12" s="13"/>
      <c r="D12" s="2"/>
      <c r="E12" s="9"/>
      <c r="F12" s="9"/>
      <c r="G12" s="14" t="s">
        <v>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5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3">
      <c r="A14" s="15" t="s">
        <v>9</v>
      </c>
      <c r="B14" s="15" t="s">
        <v>10</v>
      </c>
      <c r="C14" s="15" t="s">
        <v>11</v>
      </c>
      <c r="D14" s="16" t="s">
        <v>12</v>
      </c>
      <c r="E14" s="17" t="s">
        <v>13</v>
      </c>
      <c r="F14" s="17" t="s">
        <v>14</v>
      </c>
      <c r="G14" s="17" t="s">
        <v>15</v>
      </c>
      <c r="H14" s="17" t="s">
        <v>16</v>
      </c>
      <c r="I14" s="17" t="s">
        <v>17</v>
      </c>
      <c r="J14" s="17" t="s">
        <v>18</v>
      </c>
      <c r="K14" s="18" t="s">
        <v>19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7" x14ac:dyDescent="0.3">
      <c r="A15" s="69">
        <v>1</v>
      </c>
      <c r="B15" s="68" t="s">
        <v>91</v>
      </c>
      <c r="C15" s="68" t="s">
        <v>92</v>
      </c>
      <c r="D15" s="68"/>
      <c r="E15" s="70">
        <v>1</v>
      </c>
      <c r="F15" s="71" t="s">
        <v>93</v>
      </c>
      <c r="G15" s="70"/>
      <c r="H15" s="70">
        <v>1</v>
      </c>
      <c r="I15" s="72">
        <v>6.99</v>
      </c>
      <c r="J15" s="61">
        <f>BillOfMaterials!$E15*BillOfMaterials!$I15</f>
        <v>6.99</v>
      </c>
      <c r="K15" s="6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3">
      <c r="A16" s="19">
        <v>2</v>
      </c>
      <c r="B16" s="20" t="s">
        <v>75</v>
      </c>
      <c r="C16" s="20" t="s">
        <v>83</v>
      </c>
      <c r="D16" s="20"/>
      <c r="E16" s="21">
        <v>1</v>
      </c>
      <c r="F16" s="65" t="s">
        <v>81</v>
      </c>
      <c r="G16" s="21"/>
      <c r="H16" s="21">
        <v>1</v>
      </c>
      <c r="I16" s="22">
        <v>24.2</v>
      </c>
      <c r="J16" s="61">
        <f>BillOfMaterials!$E16*BillOfMaterials!$I16</f>
        <v>24.2</v>
      </c>
      <c r="K16" s="6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3">
      <c r="A17" s="25">
        <v>3</v>
      </c>
      <c r="B17" s="68" t="s">
        <v>76</v>
      </c>
      <c r="C17" s="26" t="s">
        <v>77</v>
      </c>
      <c r="D17" s="26"/>
      <c r="E17" s="27">
        <v>1</v>
      </c>
      <c r="F17" s="67" t="s">
        <v>80</v>
      </c>
      <c r="G17" s="27"/>
      <c r="H17" s="27">
        <v>1</v>
      </c>
      <c r="I17" s="28">
        <v>48.34</v>
      </c>
      <c r="J17" s="61">
        <f>BillOfMaterials!$E17*BillOfMaterials!$I17</f>
        <v>48.34</v>
      </c>
      <c r="K17" s="6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3">
      <c r="A18" s="19">
        <v>4</v>
      </c>
      <c r="B18" s="20" t="s">
        <v>90</v>
      </c>
      <c r="C18" s="66" t="s">
        <v>74</v>
      </c>
      <c r="D18" s="20"/>
      <c r="E18" s="21">
        <v>1</v>
      </c>
      <c r="F18" s="65" t="s">
        <v>97</v>
      </c>
      <c r="G18" s="21"/>
      <c r="H18" s="21">
        <v>1</v>
      </c>
      <c r="I18" s="22">
        <v>2.84</v>
      </c>
      <c r="J18" s="61">
        <f>BillOfMaterials!$E18*BillOfMaterials!$I18</f>
        <v>2.84</v>
      </c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3">
      <c r="A19" s="25">
        <v>5</v>
      </c>
      <c r="B19" s="68" t="s">
        <v>78</v>
      </c>
      <c r="C19" s="26" t="s">
        <v>79</v>
      </c>
      <c r="D19" s="26"/>
      <c r="E19" s="27">
        <v>1</v>
      </c>
      <c r="F19" s="67" t="s">
        <v>98</v>
      </c>
      <c r="G19" s="27"/>
      <c r="H19" s="27">
        <v>1</v>
      </c>
      <c r="I19" s="28">
        <v>13.99</v>
      </c>
      <c r="J19" s="61">
        <v>16.93</v>
      </c>
      <c r="K19" s="6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3">
      <c r="A20" s="19">
        <v>6</v>
      </c>
      <c r="B20" s="20" t="s">
        <v>84</v>
      </c>
      <c r="C20" s="20" t="s">
        <v>85</v>
      </c>
      <c r="D20" s="20"/>
      <c r="E20" s="21">
        <v>1</v>
      </c>
      <c r="F20" s="21" t="s">
        <v>107</v>
      </c>
      <c r="G20" s="21"/>
      <c r="H20" s="21">
        <v>1</v>
      </c>
      <c r="I20" s="22"/>
      <c r="J20" s="61">
        <f>BillOfMaterials!$E20*BillOfMaterials!$I20</f>
        <v>0</v>
      </c>
      <c r="K20" s="6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3">
      <c r="A21" s="25">
        <v>7</v>
      </c>
      <c r="B21" s="68" t="s">
        <v>87</v>
      </c>
      <c r="C21" s="26" t="s">
        <v>86</v>
      </c>
      <c r="D21" s="26"/>
      <c r="E21" s="27">
        <v>1</v>
      </c>
      <c r="F21" s="27" t="s">
        <v>108</v>
      </c>
      <c r="G21" s="27"/>
      <c r="H21" s="27">
        <v>1</v>
      </c>
      <c r="I21" s="28">
        <v>30</v>
      </c>
      <c r="J21" s="61">
        <f>BillOfMaterials!$E21*BillOfMaterials!$I21</f>
        <v>30</v>
      </c>
      <c r="K21" s="6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3">
      <c r="A22" s="19">
        <v>8</v>
      </c>
      <c r="B22" s="20" t="s">
        <v>100</v>
      </c>
      <c r="C22" s="20" t="s">
        <v>88</v>
      </c>
      <c r="D22" s="20"/>
      <c r="E22" s="21">
        <v>3</v>
      </c>
      <c r="F22" s="65" t="s">
        <v>99</v>
      </c>
      <c r="G22" s="21" t="s">
        <v>89</v>
      </c>
      <c r="H22" s="21">
        <v>1</v>
      </c>
      <c r="I22" s="22">
        <v>3.3</v>
      </c>
      <c r="J22" s="61">
        <f>BillOfMaterials!$E22*BillOfMaterials!$I22</f>
        <v>9.8999999999999986</v>
      </c>
      <c r="K22" s="6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3">
      <c r="A23" s="25">
        <v>9</v>
      </c>
      <c r="B23" s="68" t="s">
        <v>101</v>
      </c>
      <c r="C23" s="26" t="s">
        <v>102</v>
      </c>
      <c r="D23" s="26"/>
      <c r="E23" s="27">
        <v>1</v>
      </c>
      <c r="F23" s="27" t="s">
        <v>103</v>
      </c>
      <c r="G23" s="27"/>
      <c r="H23" s="27">
        <v>1</v>
      </c>
      <c r="I23" s="28">
        <v>5.59</v>
      </c>
      <c r="J23" s="61">
        <f>I23</f>
        <v>5.59</v>
      </c>
      <c r="K23" s="6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3">
      <c r="A24" s="19">
        <v>10</v>
      </c>
      <c r="B24" s="20" t="s">
        <v>104</v>
      </c>
      <c r="C24" s="20" t="s">
        <v>106</v>
      </c>
      <c r="D24" s="20"/>
      <c r="E24" s="21">
        <v>1</v>
      </c>
      <c r="F24" s="65" t="s">
        <v>105</v>
      </c>
      <c r="G24" s="21"/>
      <c r="H24" s="21">
        <v>1</v>
      </c>
      <c r="I24" s="22">
        <v>8</v>
      </c>
      <c r="J24" s="61">
        <f>I24</f>
        <v>8</v>
      </c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3">
      <c r="A25" s="25">
        <v>11</v>
      </c>
      <c r="B25" s="68" t="s">
        <v>94</v>
      </c>
      <c r="C25" s="26" t="s">
        <v>95</v>
      </c>
      <c r="D25" s="26"/>
      <c r="E25" s="27">
        <v>1</v>
      </c>
      <c r="F25" s="27" t="s">
        <v>96</v>
      </c>
      <c r="G25" s="27"/>
      <c r="H25" s="27">
        <v>1</v>
      </c>
      <c r="I25" s="28">
        <v>1.5</v>
      </c>
      <c r="J25" s="61">
        <f>BillOfMaterials!$E25*BillOfMaterials!$I25</f>
        <v>1.5</v>
      </c>
      <c r="K25" s="6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5">
      <c r="A26" s="29"/>
      <c r="B26" s="29" t="s">
        <v>20</v>
      </c>
      <c r="C26" s="29"/>
      <c r="D26" s="29"/>
      <c r="E26" s="30">
        <v>13</v>
      </c>
      <c r="F26" s="30"/>
      <c r="G26" s="30"/>
      <c r="H26" s="30"/>
      <c r="I26" s="31"/>
      <c r="J26" s="63">
        <f>SUBTOTAL(109,BillOfMaterials!$J$15:$J$25)</f>
        <v>154.29000000000002</v>
      </c>
      <c r="K26" s="6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3">
      <c r="A27" s="1"/>
      <c r="B27" s="2"/>
      <c r="C27" s="2"/>
      <c r="D27" s="2"/>
      <c r="E27" s="2"/>
      <c r="F27" s="2"/>
      <c r="G27" s="2"/>
      <c r="H27" s="1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3">
      <c r="A28" s="1"/>
      <c r="B28" s="2"/>
      <c r="C28" s="2"/>
      <c r="D28" s="2"/>
      <c r="E28" s="2"/>
      <c r="F28" s="2"/>
      <c r="G28" s="2"/>
      <c r="H28" s="1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">
      <c r="A29" s="1"/>
      <c r="B29" s="2"/>
      <c r="C29" s="2"/>
      <c r="D29" s="2"/>
      <c r="E29" s="2"/>
      <c r="F29" s="2"/>
      <c r="G29" s="2"/>
      <c r="H29" s="1"/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3">
      <c r="A30" s="1"/>
      <c r="B30" s="2"/>
      <c r="C30" s="2"/>
      <c r="D30" s="2"/>
      <c r="E30" s="1"/>
      <c r="F30" s="1"/>
      <c r="G30" s="1"/>
      <c r="H30" s="1"/>
      <c r="I30" s="1"/>
      <c r="J30" s="2"/>
      <c r="K30" s="2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">
      <c r="A31" s="1"/>
      <c r="B31" s="2"/>
      <c r="C31" s="2"/>
      <c r="D31" s="2"/>
      <c r="E31" s="1"/>
      <c r="F31" s="1"/>
      <c r="G31" s="1"/>
      <c r="H31" s="1"/>
      <c r="I31" s="1"/>
      <c r="J31" s="2"/>
      <c r="K31" s="2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">
      <c r="A32" s="1"/>
      <c r="B32" s="2"/>
      <c r="C32" s="2"/>
      <c r="D32" s="2"/>
      <c r="E32" s="1"/>
      <c r="F32" s="1"/>
      <c r="G32" s="1"/>
      <c r="H32" s="1"/>
      <c r="I32" s="1"/>
      <c r="J32" s="2"/>
      <c r="K32" s="2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">
      <c r="A33" s="1"/>
      <c r="B33" s="2"/>
      <c r="C33" s="2"/>
      <c r="D33" s="2"/>
      <c r="E33" s="1"/>
      <c r="F33" s="1"/>
      <c r="G33" s="1"/>
      <c r="H33" s="1"/>
      <c r="I33" s="1"/>
      <c r="J33" s="2"/>
      <c r="K33" s="2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">
      <c r="A34" s="1"/>
      <c r="B34" s="2"/>
      <c r="C34" s="2"/>
      <c r="D34" s="2"/>
      <c r="E34" s="1"/>
      <c r="F34" s="1"/>
      <c r="G34" s="1"/>
      <c r="H34" s="1"/>
      <c r="I34" s="1"/>
      <c r="J34" s="2"/>
      <c r="K34" s="2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">
      <c r="A35" s="1"/>
      <c r="B35" s="2"/>
      <c r="C35" s="2"/>
      <c r="D35" s="2"/>
      <c r="E35" s="1"/>
      <c r="F35" s="1"/>
      <c r="G35" s="1"/>
      <c r="H35" s="1"/>
      <c r="I35" s="1"/>
      <c r="J35" s="2"/>
      <c r="K35" s="2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</sheetData>
  <hyperlinks>
    <hyperlink ref="F17" r:id="rId1"/>
    <hyperlink ref="F16" r:id="rId2"/>
    <hyperlink ref="F22" r:id="rId3" display="http://www.ebay.co.uk/itm/121534086943?_trksid=p2059210.m2749.l2649&amp;var=420473464291&amp;ssPageName=STRK%3AMEBIDX%3AIT "/>
    <hyperlink ref="F15" r:id="rId4"/>
    <hyperlink ref="F25" r:id="rId5"/>
    <hyperlink ref="F18" r:id="rId6"/>
    <hyperlink ref="F19" r:id="rId7"/>
  </hyperlinks>
  <pageMargins left="0.7" right="0.7" top="0.75" bottom="0.75" header="0.3" footer="0.3"/>
  <drawing r:id="rId8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5.08203125" defaultRowHeight="15" customHeight="1" x14ac:dyDescent="0.3"/>
  <cols>
    <col min="1" max="1" width="11.83203125" customWidth="1"/>
    <col min="2" max="2" width="44.08203125" customWidth="1"/>
    <col min="3" max="3" width="20.58203125" customWidth="1"/>
    <col min="4" max="26" width="8.83203125" customWidth="1"/>
  </cols>
  <sheetData>
    <row r="1" spans="1:26" ht="21.75" customHeight="1" x14ac:dyDescent="0.4">
      <c r="A1" s="33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">
      <c r="A2" s="34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3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">
      <c r="A6" s="35" t="s">
        <v>12</v>
      </c>
      <c r="B6" s="35" t="s">
        <v>23</v>
      </c>
      <c r="C6" s="35" t="s">
        <v>24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 x14ac:dyDescent="0.3">
      <c r="A7" s="36"/>
      <c r="B7" s="3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3">
      <c r="A8" s="39"/>
      <c r="B8" s="40"/>
      <c r="C8" s="4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 x14ac:dyDescent="0.3">
      <c r="A9" s="42"/>
      <c r="B9" s="43"/>
      <c r="C9" s="44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 x14ac:dyDescent="0.3">
      <c r="A10" s="45"/>
      <c r="B10" s="46"/>
      <c r="C10" s="4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 x14ac:dyDescent="0.3">
      <c r="A11" s="42"/>
      <c r="B11" s="43"/>
      <c r="C11" s="4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 x14ac:dyDescent="0.3">
      <c r="A12" s="45"/>
      <c r="B12" s="46"/>
      <c r="C12" s="4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 x14ac:dyDescent="0.3">
      <c r="A13" s="42"/>
      <c r="B13" s="43"/>
      <c r="C13" s="4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 x14ac:dyDescent="0.3">
      <c r="A14" s="45"/>
      <c r="B14" s="46"/>
      <c r="C14" s="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 x14ac:dyDescent="0.3">
      <c r="A15" s="42"/>
      <c r="B15" s="43"/>
      <c r="C15" s="4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 x14ac:dyDescent="0.3">
      <c r="A16" s="45"/>
      <c r="B16" s="46"/>
      <c r="C16" s="4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3">
      <c r="A17" s="42"/>
      <c r="B17" s="43"/>
      <c r="C17" s="4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 x14ac:dyDescent="0.3">
      <c r="A18" s="45"/>
      <c r="B18" s="46"/>
      <c r="C18" s="4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 x14ac:dyDescent="0.3">
      <c r="A19" s="42"/>
      <c r="B19" s="43"/>
      <c r="C19" s="4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 x14ac:dyDescent="0.3">
      <c r="A20" s="45"/>
      <c r="B20" s="46"/>
      <c r="C20" s="4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 x14ac:dyDescent="0.3">
      <c r="A21" s="42"/>
      <c r="B21" s="43"/>
      <c r="C21" s="4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 x14ac:dyDescent="0.3">
      <c r="A22" s="45"/>
      <c r="B22" s="46"/>
      <c r="C22" s="4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 x14ac:dyDescent="0.3">
      <c r="A23" s="42"/>
      <c r="B23" s="43"/>
      <c r="C23" s="4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3">
      <c r="A24" s="45"/>
      <c r="B24" s="46"/>
      <c r="C24" s="4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 x14ac:dyDescent="0.3">
      <c r="A25" s="42"/>
      <c r="B25" s="43"/>
      <c r="C25" s="44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 x14ac:dyDescent="0.3">
      <c r="A26" s="45"/>
      <c r="B26" s="46"/>
      <c r="C26" s="4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5.08203125" defaultRowHeight="15" customHeight="1" x14ac:dyDescent="0.3"/>
  <cols>
    <col min="1" max="1" width="9.58203125" customWidth="1"/>
    <col min="2" max="3" width="7.5" customWidth="1"/>
    <col min="4" max="4" width="18.58203125" customWidth="1"/>
    <col min="5" max="5" width="14.58203125" customWidth="1"/>
    <col min="6" max="6" width="6.33203125" customWidth="1"/>
    <col min="7" max="9" width="11.58203125" customWidth="1"/>
    <col min="10" max="10" width="6.08203125" customWidth="1"/>
    <col min="11" max="11" width="11.83203125" customWidth="1"/>
    <col min="12" max="12" width="8.58203125" customWidth="1"/>
    <col min="13" max="14" width="8.33203125" customWidth="1"/>
    <col min="15" max="15" width="23.58203125" customWidth="1"/>
    <col min="16" max="16" width="13" customWidth="1"/>
    <col min="17" max="17" width="10.5" customWidth="1"/>
    <col min="18" max="18" width="9" customWidth="1"/>
    <col min="19" max="19" width="14.33203125" customWidth="1"/>
    <col min="20" max="26" width="8.83203125" customWidth="1"/>
  </cols>
  <sheetData>
    <row r="1" spans="1:26" ht="27" customHeight="1" x14ac:dyDescent="0.3">
      <c r="A1" s="48" t="s">
        <v>25</v>
      </c>
      <c r="B1" s="49"/>
      <c r="C1" s="49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3">
      <c r="A2" s="50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3">
      <c r="A3" s="2"/>
      <c r="B3" s="2"/>
      <c r="C3" s="2"/>
      <c r="D3" s="51" t="s">
        <v>3</v>
      </c>
      <c r="E3" s="4" t="s">
        <v>27</v>
      </c>
      <c r="F3" s="2"/>
      <c r="G3" s="2"/>
      <c r="H3" s="2"/>
      <c r="I3" s="2"/>
      <c r="J3" s="2"/>
      <c r="K3" s="52" t="s">
        <v>28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">
      <c r="A4" s="7"/>
      <c r="B4" s="2"/>
      <c r="C4" s="2"/>
      <c r="D4" s="53" t="s">
        <v>29</v>
      </c>
      <c r="E4" s="6" t="s">
        <v>30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">
      <c r="A5" s="7"/>
      <c r="B5" s="2"/>
      <c r="C5" s="2"/>
      <c r="D5" s="53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35">
      <c r="A6" s="2"/>
      <c r="B6" s="2"/>
      <c r="C6" s="2"/>
      <c r="D6" s="53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35">
      <c r="A7" s="2"/>
      <c r="B7" s="2"/>
      <c r="C7" s="2"/>
      <c r="D7" s="53" t="s">
        <v>31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35">
      <c r="A8" s="2"/>
      <c r="B8" s="2"/>
      <c r="C8" s="2"/>
      <c r="D8" s="54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5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 x14ac:dyDescent="0.3">
      <c r="A10" s="16" t="s">
        <v>32</v>
      </c>
      <c r="B10" s="15" t="s">
        <v>9</v>
      </c>
      <c r="C10" s="15" t="s">
        <v>33</v>
      </c>
      <c r="D10" s="15" t="s">
        <v>10</v>
      </c>
      <c r="E10" s="15" t="s">
        <v>34</v>
      </c>
      <c r="F10" s="17" t="s">
        <v>13</v>
      </c>
      <c r="G10" s="55" t="s">
        <v>14</v>
      </c>
      <c r="H10" s="55" t="s">
        <v>35</v>
      </c>
      <c r="I10" s="55" t="s">
        <v>36</v>
      </c>
      <c r="J10" s="17" t="s">
        <v>16</v>
      </c>
      <c r="K10" s="17" t="s">
        <v>37</v>
      </c>
      <c r="L10" s="17" t="s">
        <v>17</v>
      </c>
      <c r="M10" s="17" t="s">
        <v>38</v>
      </c>
      <c r="N10" s="18" t="s">
        <v>19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 x14ac:dyDescent="0.3">
      <c r="A11" s="20" t="s">
        <v>39</v>
      </c>
      <c r="B11" s="19">
        <v>50746</v>
      </c>
      <c r="C11" s="19">
        <v>4504369</v>
      </c>
      <c r="D11" s="20" t="s">
        <v>40</v>
      </c>
      <c r="E11" s="20" t="s">
        <v>41</v>
      </c>
      <c r="F11" s="21">
        <v>1</v>
      </c>
      <c r="G11" s="21" t="s">
        <v>42</v>
      </c>
      <c r="H11" s="56" t="s">
        <v>43</v>
      </c>
      <c r="I11" s="56"/>
      <c r="J11" s="21" t="s">
        <v>44</v>
      </c>
      <c r="K11" s="57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 x14ac:dyDescent="0.3">
      <c r="A12" s="26" t="s">
        <v>45</v>
      </c>
      <c r="B12" s="25">
        <v>3024</v>
      </c>
      <c r="C12" s="25">
        <v>302401</v>
      </c>
      <c r="D12" s="26" t="s">
        <v>46</v>
      </c>
      <c r="E12" s="26" t="s">
        <v>41</v>
      </c>
      <c r="F12" s="27">
        <v>1</v>
      </c>
      <c r="G12" s="27" t="s">
        <v>42</v>
      </c>
      <c r="H12" s="58" t="s">
        <v>43</v>
      </c>
      <c r="I12" s="58"/>
      <c r="J12" s="27" t="s">
        <v>44</v>
      </c>
      <c r="K12" s="59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 x14ac:dyDescent="0.3">
      <c r="A13" s="20" t="s">
        <v>45</v>
      </c>
      <c r="B13" s="19">
        <v>3023</v>
      </c>
      <c r="C13" s="19">
        <v>302301</v>
      </c>
      <c r="D13" s="20" t="s">
        <v>47</v>
      </c>
      <c r="E13" s="20" t="s">
        <v>41</v>
      </c>
      <c r="F13" s="21">
        <v>2</v>
      </c>
      <c r="G13" s="21" t="s">
        <v>42</v>
      </c>
      <c r="H13" s="56" t="s">
        <v>43</v>
      </c>
      <c r="I13" s="56"/>
      <c r="J13" s="21" t="s">
        <v>44</v>
      </c>
      <c r="K13" s="57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 x14ac:dyDescent="0.3">
      <c r="A14" s="26" t="s">
        <v>45</v>
      </c>
      <c r="B14" s="25">
        <v>3023</v>
      </c>
      <c r="C14" s="25">
        <v>4211398</v>
      </c>
      <c r="D14" s="26" t="s">
        <v>47</v>
      </c>
      <c r="E14" s="26" t="s">
        <v>48</v>
      </c>
      <c r="F14" s="27">
        <v>1</v>
      </c>
      <c r="G14" s="27" t="s">
        <v>42</v>
      </c>
      <c r="H14" s="58" t="s">
        <v>43</v>
      </c>
      <c r="I14" s="58"/>
      <c r="J14" s="27" t="s">
        <v>44</v>
      </c>
      <c r="K14" s="59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 x14ac:dyDescent="0.3">
      <c r="A15" s="20" t="s">
        <v>45</v>
      </c>
      <c r="B15" s="19">
        <v>3794</v>
      </c>
      <c r="C15" s="19">
        <v>379401</v>
      </c>
      <c r="D15" s="20" t="s">
        <v>49</v>
      </c>
      <c r="E15" s="20" t="s">
        <v>41</v>
      </c>
      <c r="F15" s="21">
        <v>1</v>
      </c>
      <c r="G15" s="21" t="s">
        <v>42</v>
      </c>
      <c r="H15" s="56" t="s">
        <v>43</v>
      </c>
      <c r="I15" s="56"/>
      <c r="J15" s="21" t="s">
        <v>44</v>
      </c>
      <c r="K15" s="57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 x14ac:dyDescent="0.3">
      <c r="A16" s="26" t="s">
        <v>45</v>
      </c>
      <c r="B16" s="25">
        <v>3623</v>
      </c>
      <c r="C16" s="25">
        <v>362301</v>
      </c>
      <c r="D16" s="26" t="s">
        <v>50</v>
      </c>
      <c r="E16" s="26" t="s">
        <v>41</v>
      </c>
      <c r="F16" s="27">
        <v>1</v>
      </c>
      <c r="G16" s="27" t="s">
        <v>42</v>
      </c>
      <c r="H16" s="58" t="s">
        <v>43</v>
      </c>
      <c r="I16" s="58"/>
      <c r="J16" s="27" t="s">
        <v>44</v>
      </c>
      <c r="K16" s="59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 x14ac:dyDescent="0.3">
      <c r="A17" s="20" t="s">
        <v>45</v>
      </c>
      <c r="B17" s="19">
        <v>3623</v>
      </c>
      <c r="C17" s="19">
        <v>362321</v>
      </c>
      <c r="D17" s="20" t="s">
        <v>50</v>
      </c>
      <c r="E17" s="20" t="s">
        <v>51</v>
      </c>
      <c r="F17" s="21">
        <v>1</v>
      </c>
      <c r="G17" s="21" t="s">
        <v>42</v>
      </c>
      <c r="H17" s="56" t="s">
        <v>43</v>
      </c>
      <c r="I17" s="56"/>
      <c r="J17" s="21" t="s">
        <v>44</v>
      </c>
      <c r="K17" s="57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 x14ac:dyDescent="0.3">
      <c r="A18" s="26" t="s">
        <v>45</v>
      </c>
      <c r="B18" s="25">
        <v>94148</v>
      </c>
      <c r="C18" s="25">
        <v>302201</v>
      </c>
      <c r="D18" s="26" t="s">
        <v>52</v>
      </c>
      <c r="E18" s="26" t="s">
        <v>41</v>
      </c>
      <c r="F18" s="27">
        <v>1</v>
      </c>
      <c r="G18" s="27" t="s">
        <v>42</v>
      </c>
      <c r="H18" s="58" t="s">
        <v>43</v>
      </c>
      <c r="I18" s="58"/>
      <c r="J18" s="27" t="s">
        <v>44</v>
      </c>
      <c r="K18" s="59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 x14ac:dyDescent="0.3">
      <c r="A19" s="20" t="s">
        <v>53</v>
      </c>
      <c r="B19" s="19">
        <v>6141</v>
      </c>
      <c r="C19" s="19">
        <v>4210633</v>
      </c>
      <c r="D19" s="20" t="s">
        <v>54</v>
      </c>
      <c r="E19" s="20" t="s">
        <v>55</v>
      </c>
      <c r="F19" s="21">
        <v>1</v>
      </c>
      <c r="G19" s="21" t="s">
        <v>42</v>
      </c>
      <c r="H19" s="56" t="s">
        <v>43</v>
      </c>
      <c r="I19" s="56"/>
      <c r="J19" s="21" t="s">
        <v>44</v>
      </c>
      <c r="K19" s="57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 x14ac:dyDescent="0.3">
      <c r="A20" s="26" t="s">
        <v>53</v>
      </c>
      <c r="B20" s="25">
        <v>3070</v>
      </c>
      <c r="C20" s="25">
        <v>307021</v>
      </c>
      <c r="D20" s="26" t="s">
        <v>56</v>
      </c>
      <c r="E20" s="26" t="s">
        <v>51</v>
      </c>
      <c r="F20" s="27">
        <v>4</v>
      </c>
      <c r="G20" s="27" t="s">
        <v>42</v>
      </c>
      <c r="H20" s="58" t="s">
        <v>43</v>
      </c>
      <c r="I20" s="58"/>
      <c r="J20" s="27" t="s">
        <v>44</v>
      </c>
      <c r="K20" s="59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 x14ac:dyDescent="0.3">
      <c r="A21" s="20" t="s">
        <v>53</v>
      </c>
      <c r="B21" s="19">
        <v>2412</v>
      </c>
      <c r="C21" s="19">
        <v>241201</v>
      </c>
      <c r="D21" s="20" t="s">
        <v>57</v>
      </c>
      <c r="E21" s="20" t="s">
        <v>41</v>
      </c>
      <c r="F21" s="21">
        <v>1</v>
      </c>
      <c r="G21" s="21" t="s">
        <v>42</v>
      </c>
      <c r="H21" s="56" t="s">
        <v>43</v>
      </c>
      <c r="I21" s="56"/>
      <c r="J21" s="21" t="s">
        <v>44</v>
      </c>
      <c r="K21" s="57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 x14ac:dyDescent="0.3">
      <c r="A22" s="26" t="s">
        <v>53</v>
      </c>
      <c r="B22" s="25">
        <v>6019</v>
      </c>
      <c r="C22" s="25">
        <v>4538353</v>
      </c>
      <c r="D22" s="26" t="s">
        <v>58</v>
      </c>
      <c r="E22" s="26" t="s">
        <v>41</v>
      </c>
      <c r="F22" s="27">
        <v>4</v>
      </c>
      <c r="G22" s="27" t="s">
        <v>42</v>
      </c>
      <c r="H22" s="58" t="s">
        <v>43</v>
      </c>
      <c r="I22" s="58"/>
      <c r="J22" s="27" t="s">
        <v>44</v>
      </c>
      <c r="K22" s="59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 x14ac:dyDescent="0.3">
      <c r="A23" s="20" t="s">
        <v>53</v>
      </c>
      <c r="B23" s="19">
        <v>2431</v>
      </c>
      <c r="C23" s="19">
        <v>4558168</v>
      </c>
      <c r="D23" s="20" t="s">
        <v>59</v>
      </c>
      <c r="E23" s="20" t="s">
        <v>41</v>
      </c>
      <c r="F23" s="21">
        <v>1</v>
      </c>
      <c r="G23" s="21" t="s">
        <v>42</v>
      </c>
      <c r="H23" s="56" t="s">
        <v>43</v>
      </c>
      <c r="I23" s="56"/>
      <c r="J23" s="21" t="s">
        <v>44</v>
      </c>
      <c r="K23" s="57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 x14ac:dyDescent="0.3">
      <c r="A24" s="26" t="s">
        <v>53</v>
      </c>
      <c r="B24" s="25">
        <v>63868</v>
      </c>
      <c r="C24" s="25">
        <v>4535737</v>
      </c>
      <c r="D24" s="26" t="s">
        <v>60</v>
      </c>
      <c r="E24" s="26" t="s">
        <v>41</v>
      </c>
      <c r="F24" s="27">
        <v>4</v>
      </c>
      <c r="G24" s="27" t="s">
        <v>42</v>
      </c>
      <c r="H24" s="58" t="s">
        <v>43</v>
      </c>
      <c r="I24" s="58"/>
      <c r="J24" s="27" t="s">
        <v>44</v>
      </c>
      <c r="K24" s="59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 x14ac:dyDescent="0.3">
      <c r="A25" s="20" t="s">
        <v>53</v>
      </c>
      <c r="B25" s="19">
        <v>2540</v>
      </c>
      <c r="C25" s="19">
        <v>4211632</v>
      </c>
      <c r="D25" s="20" t="s">
        <v>61</v>
      </c>
      <c r="E25" s="20" t="s">
        <v>48</v>
      </c>
      <c r="F25" s="21">
        <v>4</v>
      </c>
      <c r="G25" s="21" t="s">
        <v>42</v>
      </c>
      <c r="H25" s="56" t="s">
        <v>43</v>
      </c>
      <c r="I25" s="56"/>
      <c r="J25" s="21" t="s">
        <v>44</v>
      </c>
      <c r="K25" s="57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 x14ac:dyDescent="0.3">
      <c r="A26" s="26" t="s">
        <v>53</v>
      </c>
      <c r="B26" s="25">
        <v>3176</v>
      </c>
      <c r="C26" s="25">
        <v>4225733</v>
      </c>
      <c r="D26" s="26" t="s">
        <v>62</v>
      </c>
      <c r="E26" s="26" t="s">
        <v>55</v>
      </c>
      <c r="F26" s="27">
        <v>1</v>
      </c>
      <c r="G26" s="27" t="s">
        <v>42</v>
      </c>
      <c r="H26" s="58" t="s">
        <v>43</v>
      </c>
      <c r="I26" s="58"/>
      <c r="J26" s="27" t="s">
        <v>44</v>
      </c>
      <c r="K26" s="59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 x14ac:dyDescent="0.3">
      <c r="A27" s="20" t="s">
        <v>63</v>
      </c>
      <c r="B27" s="19">
        <v>49668</v>
      </c>
      <c r="C27" s="19">
        <v>4224793</v>
      </c>
      <c r="D27" s="20" t="s">
        <v>64</v>
      </c>
      <c r="E27" s="20" t="s">
        <v>65</v>
      </c>
      <c r="F27" s="21">
        <v>1</v>
      </c>
      <c r="G27" s="21" t="s">
        <v>42</v>
      </c>
      <c r="H27" s="56" t="s">
        <v>43</v>
      </c>
      <c r="I27" s="56"/>
      <c r="J27" s="21" t="s">
        <v>44</v>
      </c>
      <c r="K27" s="57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 x14ac:dyDescent="0.3">
      <c r="A28" s="26" t="s">
        <v>66</v>
      </c>
      <c r="B28" s="25">
        <v>32123</v>
      </c>
      <c r="C28" s="25">
        <v>4211573</v>
      </c>
      <c r="D28" s="26" t="s">
        <v>67</v>
      </c>
      <c r="E28" s="26" t="s">
        <v>48</v>
      </c>
      <c r="F28" s="27">
        <v>4</v>
      </c>
      <c r="G28" s="27" t="s">
        <v>42</v>
      </c>
      <c r="H28" s="58" t="s">
        <v>43</v>
      </c>
      <c r="I28" s="58"/>
      <c r="J28" s="27" t="s">
        <v>44</v>
      </c>
      <c r="K28" s="59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 x14ac:dyDescent="0.3">
      <c r="A29" s="20" t="s">
        <v>66</v>
      </c>
      <c r="B29" s="19">
        <v>6590</v>
      </c>
      <c r="C29" s="19">
        <v>4211622</v>
      </c>
      <c r="D29" s="20" t="s">
        <v>68</v>
      </c>
      <c r="E29" s="20" t="s">
        <v>48</v>
      </c>
      <c r="F29" s="21">
        <v>8</v>
      </c>
      <c r="G29" s="21" t="s">
        <v>42</v>
      </c>
      <c r="H29" s="56" t="s">
        <v>43</v>
      </c>
      <c r="I29" s="56"/>
      <c r="J29" s="21" t="s">
        <v>44</v>
      </c>
      <c r="K29" s="57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 x14ac:dyDescent="0.3">
      <c r="A30" s="26" t="s">
        <v>69</v>
      </c>
      <c r="B30" s="25">
        <v>3957</v>
      </c>
      <c r="C30" s="25">
        <v>4211473</v>
      </c>
      <c r="D30" s="26" t="s">
        <v>70</v>
      </c>
      <c r="E30" s="26" t="s">
        <v>48</v>
      </c>
      <c r="F30" s="27">
        <v>4</v>
      </c>
      <c r="G30" s="27" t="s">
        <v>42</v>
      </c>
      <c r="H30" s="58" t="s">
        <v>43</v>
      </c>
      <c r="I30" s="58"/>
      <c r="J30" s="27" t="s">
        <v>44</v>
      </c>
      <c r="K30" s="59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5">
      <c r="A31" s="29"/>
      <c r="B31" s="29"/>
      <c r="C31" s="29"/>
      <c r="D31" s="29" t="s">
        <v>20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60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3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3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3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3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3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3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C</cp:lastModifiedBy>
  <dcterms:created xsi:type="dcterms:W3CDTF">2017-03-01T20:11:26Z</dcterms:created>
  <dcterms:modified xsi:type="dcterms:W3CDTF">2017-06-16T21:50:14Z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35dc155a-a3c5-4f76-ad4a-f796eb3ed5f1</vt:lpwstr>
  </property>
</Properties>
</file>