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thomasvantricht/Documents/1NMCT3/S2/Project/FA2/"/>
    </mc:Choice>
  </mc:AlternateContent>
  <xr:revisionPtr revIDLastSave="0" documentId="13_ncr:1_{BD6127C7-9EDF-AD43-AD09-75F7BCCCCC82}" xr6:coauthVersionLast="33" xr6:coauthVersionMax="33" xr10:uidLastSave="{00000000-0000-0000-0000-000000000000}"/>
  <bookViews>
    <workbookView xWindow="0" yWindow="440" windowWidth="33600" windowHeight="18960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1" l="1"/>
  <c r="E54" i="1"/>
  <c r="K53" i="1" l="1"/>
  <c r="J53" i="1"/>
  <c r="K23" i="1"/>
  <c r="J23" i="1"/>
  <c r="K52" i="1"/>
  <c r="J52" i="1"/>
  <c r="K51" i="1"/>
  <c r="J51" i="1"/>
  <c r="K49" i="1" l="1"/>
  <c r="J49" i="1"/>
  <c r="K48" i="1"/>
  <c r="J48" i="1"/>
  <c r="K50" i="1"/>
  <c r="J50" i="1"/>
  <c r="K47" i="1"/>
  <c r="J47" i="1"/>
  <c r="K44" i="1"/>
  <c r="J44" i="1"/>
  <c r="K43" i="1"/>
  <c r="J43" i="1"/>
  <c r="K46" i="1"/>
  <c r="J46" i="1"/>
  <c r="K45" i="1"/>
  <c r="J45" i="1"/>
  <c r="K42" i="1" l="1"/>
  <c r="J42" i="1"/>
  <c r="K41" i="1" l="1"/>
  <c r="J41" i="1"/>
  <c r="K16" i="1" l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5" i="1"/>
  <c r="N11" i="3"/>
  <c r="C8" i="1" l="1"/>
  <c r="J40" i="1"/>
  <c r="J39" i="1"/>
  <c r="J38" i="1"/>
  <c r="J37" i="1"/>
  <c r="J36" i="1"/>
  <c r="J35" i="1"/>
  <c r="J34" i="1"/>
  <c r="J33" i="1"/>
  <c r="J32" i="1"/>
  <c r="J27" i="1"/>
  <c r="J26" i="1"/>
  <c r="J29" i="1"/>
  <c r="J28" i="1"/>
  <c r="J31" i="1"/>
  <c r="J30" i="1"/>
  <c r="J15" i="1" l="1"/>
  <c r="M11" i="3"/>
  <c r="M12" i="3"/>
  <c r="M13" i="3"/>
  <c r="M14" i="3"/>
  <c r="M15" i="3"/>
  <c r="M16" i="3"/>
  <c r="N31" i="3" s="1"/>
  <c r="M17" i="3"/>
  <c r="M31" i="3" s="1"/>
  <c r="E8" i="3" s="1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J16" i="1"/>
  <c r="J17" i="1"/>
  <c r="J18" i="1"/>
  <c r="J19" i="1"/>
  <c r="J20" i="1"/>
  <c r="J21" i="1"/>
  <c r="J22" i="1"/>
  <c r="J24" i="1"/>
  <c r="J25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<sst xmlns="http://schemas.openxmlformats.org/spreadsheetml/2006/main" count="363" uniqueCount="151">
  <si>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</si>
  <si>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</si>
  <si>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</si>
  <si>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</si>
  <si>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</si>
  <si>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</si>
  <si>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</si>
  <si>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</si>
  <si>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(picture kan pas toegevoegd worden bij eindoplevering!)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</si>
  <si>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</si>
  <si>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</si>
  <si>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</si>
  <si>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</si>
  <si>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</si>
  <si>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</si>
  <si>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</si>
  <si>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</si>
  <si>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</si>
  <si>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</si>
  <si>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</si>
  <si>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</si>
  <si>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</si>
  <si>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Bij wijzingen aan BOM vul je dit tabblad in</t>
  </si>
  <si>
    <t>Revision Summary</t>
  </si>
  <si>
    <t>Approval Date</t>
  </si>
  <si>
    <t>Bill of Materials for LEGO® Design</t>
  </si>
  <si>
    <t>Voorbeeld enkel als illustratie van hoe je elementen oplijst!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</si>
  <si>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</si>
  <si>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</si>
  <si>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</si>
  <si>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</si>
  <si>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</si>
  <si>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</si>
  <si>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</si>
  <si>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</si>
  <si>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</si>
  <si>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</si>
  <si>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</si>
  <si>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</si>
  <si>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</si>
  <si>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</si>
  <si>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</si>
  <si>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</si>
  <si>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</si>
  <si>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</si>
  <si>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</si>
  <si>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</si>
  <si>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</si>
  <si>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</si>
  <si>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</si>
  <si>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</si>
  <si>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</si>
  <si>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</si>
  <si>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</si>
  <si>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</si>
  <si>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</si>
  <si>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</si>
  <si>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</si>
  <si>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</si>
  <si>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</si>
  <si>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</si>
  <si>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</si>
  <si>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</si>
  <si>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</si>
  <si>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</si>
  <si>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</si>
  <si>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</si>
  <si>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</si>
  <si>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</si>
  <si>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</si>
  <si>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</si>
  <si>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1NMCT3</t>
  </si>
  <si>
    <t>Vantricht</t>
  </si>
  <si>
    <t>Thomas</t>
  </si>
  <si>
    <t>12 teeth motor pulley (10mm bore)</t>
  </si>
  <si>
    <t>ZIPPY Flightmax 5000mAh 3S1P 20C batterij</t>
  </si>
  <si>
    <t>Smart Charger For 21.6V 22.2V 25.2V Li-ion Li-Po Lithium Battery</t>
  </si>
  <si>
    <t>12V 6-63V Digital Voltmeter, Batterij indicator</t>
  </si>
  <si>
    <t>Nylon XT60 Connectors Male/Female</t>
  </si>
  <si>
    <t>RF transmitter en receiver</t>
  </si>
  <si>
    <t>VESC</t>
  </si>
  <si>
    <t>Raspberry Pi</t>
  </si>
  <si>
    <t>Heatshrink tubes</t>
  </si>
  <si>
    <t>M4*14 bold</t>
  </si>
  <si>
    <t>Longboard</t>
  </si>
  <si>
    <t>Mesh</t>
  </si>
  <si>
    <t>280KV 6-12S Brushless Motor</t>
  </si>
  <si>
    <t>Electric longboard</t>
  </si>
  <si>
    <t>For the transfer of the rotation of the motor to the wheel.</t>
  </si>
  <si>
    <t>Wheels for on the longboard.</t>
  </si>
  <si>
    <t>Batteries to feed everything.</t>
  </si>
  <si>
    <t>Plug where the charger fits in to charge the longboard.</t>
  </si>
  <si>
    <t>Battery / voltage indicator</t>
  </si>
  <si>
    <t>Speed controller (controlling the motor, receiving and processing RF)</t>
  </si>
  <si>
    <t>Black thin cables</t>
  </si>
  <si>
    <t>Red thin cables</t>
  </si>
  <si>
    <t>Black thick cables</t>
  </si>
  <si>
    <t>Red thick cables</t>
  </si>
  <si>
    <t>Front light</t>
  </si>
  <si>
    <t>Tail light</t>
  </si>
  <si>
    <t>Aliexpress</t>
  </si>
  <si>
    <t>Hobbyking</t>
  </si>
  <si>
    <t>Banggood</t>
  </si>
  <si>
    <t>Ebay</t>
  </si>
  <si>
    <t>sossolutions</t>
  </si>
  <si>
    <t>Vidaxl</t>
  </si>
  <si>
    <t>On/off switch</t>
  </si>
  <si>
    <t>Sensored motor to move the longboard forward</t>
  </si>
  <si>
    <t>GPS module</t>
  </si>
  <si>
    <t>On/Off key loop wich will be our switch</t>
  </si>
  <si>
    <t>Bullet connectors</t>
  </si>
  <si>
    <t>Connecting cables</t>
  </si>
  <si>
    <t>Waterproof DC jack</t>
  </si>
  <si>
    <t>BMS board</t>
  </si>
  <si>
    <t>6S BMS board to balance charge the lipo batteries</t>
  </si>
  <si>
    <t>Ebay uk</t>
  </si>
  <si>
    <t>UBEC 12V</t>
  </si>
  <si>
    <t>Coverts the battery voltage to 12V for the lights and raspberry Pi</t>
  </si>
  <si>
    <t>Fireproof bag</t>
  </si>
  <si>
    <t>Bag for the LiPo batteries as a fire protection</t>
  </si>
  <si>
    <t>Micro USB cable</t>
  </si>
  <si>
    <t>To power the raspberry pi</t>
  </si>
  <si>
    <t>Location, speed, route</t>
  </si>
  <si>
    <t>Car charger</t>
  </si>
  <si>
    <t>Cheap 12V to 5V converter</t>
  </si>
  <si>
    <t>Aiexpress</t>
  </si>
  <si>
    <t>Kiwi electronics</t>
  </si>
  <si>
    <t>SMA to RF cable</t>
  </si>
  <si>
    <t>Connect the GPS module to the antenna</t>
  </si>
  <si>
    <t>GPS antenna</t>
  </si>
  <si>
    <t>GPS antenna for better fix</t>
  </si>
  <si>
    <t>TFT screen</t>
  </si>
  <si>
    <t>Onboard touch screen</t>
  </si>
  <si>
    <t>90mm wiel with gear</t>
  </si>
  <si>
    <t>90mm wheels</t>
  </si>
  <si>
    <t xml:space="preserve">5M 12mm belt </t>
  </si>
  <si>
    <t>Battery charger</t>
  </si>
  <si>
    <t>Rf module for controlling the speed of the longboard.</t>
  </si>
  <si>
    <t>Site host,  sensor data processing, onboard screen controller</t>
  </si>
  <si>
    <t>To plug wires into the battery/ connecter VESC…</t>
  </si>
  <si>
    <t>Fillament</t>
  </si>
  <si>
    <t>Fillament for a 3D printer to print the housing and other stuff.</t>
  </si>
  <si>
    <t>Prototyping boards</t>
  </si>
  <si>
    <t>PCB to connect te pi to some transistors and LED's</t>
  </si>
  <si>
    <t>Transistor</t>
  </si>
  <si>
    <t>Use as a switch for the lights</t>
  </si>
  <si>
    <t>Cable 2 batteries in parallel</t>
  </si>
  <si>
    <t>Cable 2 batteries in series</t>
  </si>
  <si>
    <t>To mount the motor in an aluminum plate, wich will be soldered on the truck</t>
  </si>
  <si>
    <t>To hide/protect cables</t>
  </si>
  <si>
    <t>To protect bare 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</si>
</sst>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</numFmts>
  <fonts count="18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u/>
      <sz val="11"/>
      <color theme="10"/>
      <name val="Arial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6" fillId="3" borderId="0" xfId="1" applyFill="1" applyAlignment="1">
      <alignment horizontal="center" vertical="center"/>
    </xf>
    <xf numFmtId="168" fontId="8" fillId="3" borderId="0" xfId="0" applyNumberFormat="1" applyFont="1" applyFill="1" applyAlignment="1">
      <alignment vertical="center"/>
    </xf>
    <xf numFmtId="165" fontId="8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168" fontId="8" fillId="5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168" fontId="9" fillId="5" borderId="0" xfId="0" applyNumberFormat="1" applyFont="1" applyFill="1" applyAlignment="1">
      <alignment vertical="center"/>
    </xf>
    <xf numFmtId="165" fontId="9" fillId="4" borderId="0" xfId="0" applyNumberFormat="1" applyFont="1" applyFill="1" applyBorder="1" applyAlignment="1">
      <alignment horizontal="center" vertical="center"/>
    </xf>
    <xf numFmtId="0" fontId="16" fillId="5" borderId="0" xfId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7" fillId="5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10</xdr:col>
      <xdr:colOff>63500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5300" y="174625"/>
          <a:ext cx="4114800" cy="21240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39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39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55</xdr:row>
      <xdr:rowOff>76200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A4C281D-AA60-3F40-87BC-6CBE1AAFF8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8961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55</xdr:row>
      <xdr:rowOff>76200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794C681-5274-E146-AB6D-268664BE20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8961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54</xdr:row>
      <xdr:rowOff>76200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40E0884-FE04-3A45-A285-1A1A17C1BB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405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54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652967B-F462-DB42-A521-9BC13E784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405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54</xdr:row>
      <xdr:rowOff>76200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6B8DEAC-1DA2-A54D-8421-DC9CCFC304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405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54</xdr:row>
      <xdr:rowOff>76200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5DFE75C-B51F-3B46-87F3-02FCB9E93F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405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53</xdr:row>
      <xdr:rowOff>76200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D1414AC1-B401-9F43-BF27-E63E331934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875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958EDC5D-475D-4041-94CE-4D16EBD0F0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875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C2C624F7-42C7-2B4E-98AD-C1ED8E8414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3100" cy="19875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E3067525-2827-6B48-9BC3-8B66E5F36F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43F5F00F-7218-CC40-8686-5B92728929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59F006C5-408A-7E42-BEE9-F545499350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281F31-E4BF-3D41-AE2A-2F7A49A6B1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249EABB5-075D-C849-9873-15E4FC94D2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EB66AD4E-C014-B54C-9119-082EC1382A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EF56BE82-EAED-B64F-8956-B905C5D119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6E722838-AE4B-AD41-8D37-20F90CAA15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340955F1-7D81-4441-A4A8-E77A0AE89C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bay.co.uk/itm/2-4GHz-Wireless-Remote-Control-Receiver-Electric-Skateboard-Motorized-Longbaord/162652082114?_trkparms=aid%3D555018%26algo%3DPL.SIM%26ao%3D2%26asc%3D49919%26meid%3D9ff1fd11881746d4b47b6bdbaeeb8642%26pid%3D100005%26rk%3D3%26rkt%3D6%26sd%3D122931234459%26itm%3D162652082114&amp;_trksid=p2047675.c100005.m1851" TargetMode="External"/><Relationship Id="rId18" Type="http://schemas.openxmlformats.org/officeDocument/2006/relationships/hyperlink" Target="https://www.banggood.com/nl/Wholesale-150pcs-21-Polyolefin-H-type-heat-shrink-tubing-Tube-p-62267.html?rmmds=search&amp;cur_warehouse=CN" TargetMode="External"/><Relationship Id="rId26" Type="http://schemas.openxmlformats.org/officeDocument/2006/relationships/hyperlink" Target="https://hobbyking.com/en_us/xt90-s-anti-spark-connector-2pairs-bag.html" TargetMode="External"/><Relationship Id="rId39" Type="http://schemas.openxmlformats.org/officeDocument/2006/relationships/hyperlink" Target="https://nl.aliexpress.com/item/Free-Shipping-Dropshipping-4pcs-5x7-4x6-3x7-2x8cm-double-Side-Copper-prototype-pcb-Universal-Board-Fiberglass/1919258232.html?spm=a2g0s.9042311.0.0.27424c4daBOjik" TargetMode="External"/><Relationship Id="rId21" Type="http://schemas.openxmlformats.org/officeDocument/2006/relationships/hyperlink" Target="https://www.banggood.com/nl/12V-10W-5630-LED-Eagle-Eye-Reverse-Lamp-Motorcycle-Car-Interior-Door-Decorative-Lights-p-1044140.html?rmmds=detail-bottom-viewalsoview__4&amp;ID=233&amp;cur_warehouse=CN" TargetMode="External"/><Relationship Id="rId34" Type="http://schemas.openxmlformats.org/officeDocument/2006/relationships/hyperlink" Target="https://www.kiwi-electronics.nl/SMA-naar-UFL-kabel?search=ADA-851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s://www.banggood.com/25_2V-2A-Smart-Charger-For-21_6V-22_2V-25_2V-Li-ion-Li-Po-Lithium-Battery-US-Plug-p-1167937.html?rmmds=search&amp;cur_warehouse=CN" TargetMode="External"/><Relationship Id="rId2" Type="http://schemas.openxmlformats.org/officeDocument/2006/relationships/hyperlink" Target="https://nl.aliexpress.com/item/97mm-black-electric-skateboard-pu-wheels-with-gear-e-skateboard-wheels-longboard-wheels-SHR78A-hardness-97X52mm/32829865546.html?spm=a2g0z.search0104.3.9.592922beFsrtEv&amp;ws_ab_test=searchweb0_0,searchweb201602_2_10065_10068_10344_10342_10343_10340_10341_10084_10083_10618_10304_10307_10302_5722316_10313_10059_10534_100031_10103_441_10624_442_10623_10622_10621_10620_10142,searchweb201603_37,ppcSwitch_5&amp;algo_expid=0e512ebf-b48f-4bff-b749-11b1f5904c61-1&amp;algo_pvid=0e512ebf-b48f-4bff-b749-11b1f5904c61&amp;priceBeautifyAB=0" TargetMode="External"/><Relationship Id="rId16" Type="http://schemas.openxmlformats.org/officeDocument/2006/relationships/hyperlink" Target="https://www.banggood.com/nl/DANIU-5-Meter-Black-Silicone-Wire-Cable-10121416182022AWG-Flexible-Cable-p-1170293.html?rmmds=detail-top-buytogether-auto__4&amp;ID=517600&amp;cur_warehouse=CN" TargetMode="External"/><Relationship Id="rId20" Type="http://schemas.openxmlformats.org/officeDocument/2006/relationships/hyperlink" Target="https://www.ebay.co.uk/itm/Power-Cable-AWG-14-30A-3D-Printer-PSU-Wire-AWG14-Red-Black-Blue-and-MORE-/201312174851?var=&amp;hash=item2edf240303" TargetMode="External"/><Relationship Id="rId29" Type="http://schemas.openxmlformats.org/officeDocument/2006/relationships/hyperlink" Target="https://www.ebay.co.uk/itm/20AWG-Micro-USB-FAST-Data-Charger-Cable-Lead-for-Samsung-Galaxy-S4-S5-S6-S7-Edge/272611111932?ssPageName=STRK%3AMEBIDX%3AIT&amp;var=571730904275&amp;_trksid=p2057872.m2749.l2649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s://nl.aliexpress.com/item/High-Quality-Racerstar-6368-BRH6368-280KV-6-12S-Brushless-Motor-RC-Motor-For-Balancing-Scooter/32791127213.html" TargetMode="External"/><Relationship Id="rId6" Type="http://schemas.openxmlformats.org/officeDocument/2006/relationships/hyperlink" Target="https://hobbyking.com/en_us/zippy-flightmax-5000mah-3s1p-20c.html?wrh_pdp=3" TargetMode="External"/><Relationship Id="rId11" Type="http://schemas.openxmlformats.org/officeDocument/2006/relationships/hyperlink" Target="https://hobbyking.com/en_us/xt60-harness-for-2-packs-in-parallel-1pc.html?___store=en_us" TargetMode="External"/><Relationship Id="rId24" Type="http://schemas.openxmlformats.org/officeDocument/2006/relationships/hyperlink" Target="https://nl.vidaxl.be/e/8718475866855/skateboard-longboard-star-esdoorn-aluminium-107-cm-groen-9" TargetMode="External"/><Relationship Id="rId32" Type="http://schemas.openxmlformats.org/officeDocument/2006/relationships/hyperlink" Target="https://www.kiwi-electronics.nl/Adafruit-Ultimate-GPS-Breakout-66-channel-10-Hz-updates-Version-3?search=Adafruit%20Ultimate%20GPS%20Breakout%20-%2066%20channel%20w/10%20Hz%20updates%20-%20Version%203" TargetMode="External"/><Relationship Id="rId37" Type="http://schemas.openxmlformats.org/officeDocument/2006/relationships/hyperlink" Target="https://nl.aliexpress.com/item/3-5-inch-26P-SPI-TFT-LCD-Display-Screen-with-Touch-Panel-320-480-for-RPi1/32746328272.html?spm=2114.48010108.01008.1.2b7b7ea3KfD2cV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nl.aliexpress.com/item/Free-shipping-10pcs-lot-HTD-5M-Timing-Belt-Closed-loop-250mm-length-50-teeth-12mm-width/32776941419.html?spm=a2g0z.search0104.3.28.40d5533f46Cd20&amp;ws_ab_test=searchweb0_0,searchweb201602_2_10065_10068_10344_10342_10343_10340_10341_10084_10083_10618_10304_10307_10302_5722315_10313_10059_10534_100031_10103_441_10624_442_10623_10622_10621_10620_10142,searchweb201603_37,ppcSwitch_5&amp;algo_expid=6ae7742a-5c90-43e0-a95e-580f5c49a6d0-4&amp;algo_pvid=6ae7742a-5c90-43e0-a95e-580f5c49a6d0&amp;priceBeautifyAB=0" TargetMode="External"/><Relationship Id="rId15" Type="http://schemas.openxmlformats.org/officeDocument/2006/relationships/hyperlink" Target="https://www.sossolutions.nl/raspberry-pi-3b?gclid=CjwKCAjwypjVBRANEiwAJAxlItfmIqdJGJavM_C2seYkJ0yKDXoCy2RYxTy4IIZqLQPcJPmH1hp5cBoCKu4QAvD_BwE" TargetMode="External"/><Relationship Id="rId23" Type="http://schemas.openxmlformats.org/officeDocument/2006/relationships/hyperlink" Target="https://hobbyking.com/en_us/metal-flat-head-machine-hex-screw-m4x14-10pcs-set.html" TargetMode="External"/><Relationship Id="rId28" Type="http://schemas.openxmlformats.org/officeDocument/2006/relationships/hyperlink" Target="https://www.ebay.co.uk/itm/Lipo-Charging-Safe-Bag-Battery-Guard-Charge-Sack-Fireproof-Storage/262857270892?ssPageName=STRK%3AMEBIDX%3AIT&amp;var=561856168223&amp;_trksid=p2057872.m2749.l2649" TargetMode="External"/><Relationship Id="rId36" Type="http://schemas.openxmlformats.org/officeDocument/2006/relationships/hyperlink" Target="https://nl.aliexpress.com/item/Anet-PLA-Filament-3D-Printer-Filament-1kg-Roll-2-2lb-1-75mm-for-MakerBot-Anet-RepRap/32837643932.html?spm=a2g0z.search0104.3.9.572765d4RmS4RN&amp;ws_ab_test=searchweb0_0,searchweb201602_1_10152_10151_10065_10344_10068_10342_10343_5722611_10340_10341_10696_5722911_5722811_5722711_10084_10083_10618_10304_10307_10820_10821_10302_5723111_10843_10059_100031_10103_10624_10623_10622_10621_10620_5722511,searchweb201603_32,ppcSwitch_5&amp;algo_expid=f29a6cc9-8910-40b1-87e9-d10c15a9721d-1&amp;algo_pvid=f29a6cc9-8910-40b1-87e9-d10c15a9721d&amp;priceBeautifyAB=0" TargetMode="External"/><Relationship Id="rId10" Type="http://schemas.openxmlformats.org/officeDocument/2006/relationships/hyperlink" Target="https://hobbyking.com/en_us/xt60-harness-for-2-packs-in-series-1pc.html" TargetMode="External"/><Relationship Id="rId19" Type="http://schemas.openxmlformats.org/officeDocument/2006/relationships/hyperlink" Target="https://www.ebay.co.uk/itm/Power-Cable-AWG-14-30A-3D-Printer-PSU-Wire-AWG14-Red-Black-Blue-and-MORE-/201312174851?var=&amp;hash=item2edf240303" TargetMode="External"/><Relationship Id="rId31" Type="http://schemas.openxmlformats.org/officeDocument/2006/relationships/hyperlink" Target="https://www.ebay.co.uk/itm/uBEC-12V-3A-FPV-mini-BEC-4-6s-Lipo-VTX-DC-DC-Converter-Step-Down-Module-NEW/231835327753?ssPageName=STRK%3AMEBIDX%3AIT&amp;_trksid=p2057872.m2749.l2649" TargetMode="External"/><Relationship Id="rId4" Type="http://schemas.openxmlformats.org/officeDocument/2006/relationships/hyperlink" Target="https://nl.aliexpress.com/item/Aluminum-Alloy-HTD-5M-Type-12T-12-Teeth-Timing-Belt-Pulleys-10mm-Inner-Bore-5mm-Pitch/32790621395.html" TargetMode="External"/><Relationship Id="rId9" Type="http://schemas.openxmlformats.org/officeDocument/2006/relationships/hyperlink" Target="https://www.banggood.com/12V-6-63V-LCD-Acid-Lead-Lithium-Battery-Capacity-Indicator-Digital-Voltmeter-p-1233260.html?rmmds=search&amp;cur_warehouse=CN" TargetMode="External"/><Relationship Id="rId14" Type="http://schemas.openxmlformats.org/officeDocument/2006/relationships/hyperlink" Target="https://hobbyking.com/en_us/turnigy-sk8-esc-for-electric-skateboard-conversion.html" TargetMode="External"/><Relationship Id="rId22" Type="http://schemas.openxmlformats.org/officeDocument/2006/relationships/hyperlink" Target="https://www.banggood.com/nl/12V-5-LED-Rear-Tail-Running-Stop-Brake-Light-Red-Lamp-Motorcycle-ATV-Bike-p-1142937.html?rmmds=search&amp;cur_warehouse=CN" TargetMode="External"/><Relationship Id="rId27" Type="http://schemas.openxmlformats.org/officeDocument/2006/relationships/hyperlink" Target="https://hobbyking.com/en_us/polymax-3-5mm-gold-connectors-10-pairs-20pc.html" TargetMode="External"/><Relationship Id="rId30" Type="http://schemas.openxmlformats.org/officeDocument/2006/relationships/hyperlink" Target="https://www.ebay.co.uk/itm/Protection-Balance-Module-PCM-BMS-5A-for-6S-22-2V-Li-ion-Li-Po-battery-6S5W001/321790634514?ssPageName=STRK%3AMEBIDX%3AIT&amp;_trksid=p2057872.m2749.l2649" TargetMode="External"/><Relationship Id="rId35" Type="http://schemas.openxmlformats.org/officeDocument/2006/relationships/hyperlink" Target="https://www.kiwi-electronics.nl/GPS-Antenne-Externe-Actieve-Antenne-3-5V-28dB-5-Meter-SMA?search=ADA-960" TargetMode="External"/><Relationship Id="rId8" Type="http://schemas.openxmlformats.org/officeDocument/2006/relationships/hyperlink" Target="https://www.ebay.com/itm/2-1MM-X-5-5MM-PANEL-MOUNT-DC-SOCKET-CHARGER-POWER-JACK-DUST-WATERPROOF-COVER/321553675476?ssPageName=STRK%3AMEBIDX%3AIT&amp;var=510442108108&amp;_trksid=p2057872.m2749.l2649" TargetMode="External"/><Relationship Id="rId3" Type="http://schemas.openxmlformats.org/officeDocument/2006/relationships/hyperlink" Target="https://nl.aliexpress.com/item/Big-80mm-87mm-83mm-90mm-97mm-Longboard-wheel-SHR78A-Red-color-PU-wheels-High-level-soft/32829853751.html?spm=a2g0z.search0104.3.1.592922beFsrtEv&amp;ws_ab_test=searchweb0_0,searchweb201602_2_10065_10068_10344_10342_10343_10340_10341_10084_10083_10618_10304_10307_10302_5722316_10313_10059_10534_100031_10103_441_10624_442_10623_10622_10621_10620_10142,searchweb201603_37,ppcSwitch_5&amp;algo_expid=0e512ebf-b48f-4bff-b749-11b1f5904c61-0&amp;algo_pvid=0e512ebf-b48f-4bff-b749-11b1f5904c61&amp;priceBeautifyAB=0" TargetMode="External"/><Relationship Id="rId12" Type="http://schemas.openxmlformats.org/officeDocument/2006/relationships/hyperlink" Target="https://hobbyking.com/en_us/nylon-xt60-connectors-male-female-5-pairs-genuine.html" TargetMode="External"/><Relationship Id="rId17" Type="http://schemas.openxmlformats.org/officeDocument/2006/relationships/hyperlink" Target="https://www.banggood.com/nl/DANIU-5-Meter-Red-Silicone-Wire-Cable-10121416182022AWG-Flexible-Cable-p-1170292.html?rmmds=detail-top-buytogether-auto__1&amp;ID=517600&amp;cur_warehouse=CN" TargetMode="External"/><Relationship Id="rId25" Type="http://schemas.openxmlformats.org/officeDocument/2006/relationships/hyperlink" Target="https://hobbyking.com/en_us/wire-mesh-guard-black-8mm-2m.html" TargetMode="External"/><Relationship Id="rId33" Type="http://schemas.openxmlformats.org/officeDocument/2006/relationships/hyperlink" Target="https://nl.aliexpress.com/item/2017-12v-24v-2-1A-1-0A-Aluminium-Dual-2-Ports-Cargador-USB-Car-Charger-Power/32809208299.html?spm=a2g0z.search0104.3.15.11458364kCnxez&amp;ws_ab_test=searchweb0_0,searchweb201602_1_10152_10151_10065_10344_10068_10342_10343_5722611_10340_10341_10696_5722911_5722811_10084_5722711_10083_10618_10304_10307_10302_5711211_10059_308_100031_10103_10624_10623_10622_10621_10620_5711311_5722511-10622,searchweb201603_36,ppcSwitch_5&amp;algo_expid=ba651dc7-c619-43c1-af16-78b2f1d4b09c-2&amp;algo_pvid=ba651dc7-c619-43c1-af16-78b2f1d4b09c&amp;priceBeautifyAB=0" TargetMode="External"/><Relationship Id="rId38" Type="http://schemas.openxmlformats.org/officeDocument/2006/relationships/hyperlink" Target="https://nl.aliexpress.com/item/2N2222A-Free-shipping-100pcs-in-line-triode-transistor-NPN-switching-transistors-TO-92-0-6A-30V/32816748799.html?spm=a2g0z.search0104.3.51.1abf1e3bKUTjRA&amp;ws_ab_test=searchweb0_0,searchweb201602_1_10152_10151_10065_10344_10068_10342_10343_5722611_10340_10341_10696_5722911_5722811_5722711_10084_10083_10618_10304_10307_10820_10821_10302_5723111_10843_10059_100031_10103_10624_10623_10622_10621_10620_5722511,searchweb201603_32,ppcSwitch_5&amp;algo_expid=d26b0fb9-84c1-4581-a169-a73400d8c9fa-7&amp;algo_pvid=d26b0fb9-84c1-4581-a169-a73400d8c9fa&amp;priceBeautifyAB=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8"/>
  <sheetViews>
    <sheetView showGridLines="0" tabSelected="1" topLeftCell="A43" zoomScale="85" workbookViewId="0">
      <selection activeCell="K69" sqref="K69"/>
    </sheetView>
  </sheetViews>
  <sheetFormatPr baseColWidth="10" defaultColWidth="15.1640625" defaultRowHeight="15" customHeight="1"/>
  <cols>
    <col min="1" max="1" width="8" customWidth="1"/>
    <col min="2" max="2" width="24" customWidth="1"/>
    <col min="3" max="3" width="19.33203125" customWidth="1"/>
    <col min="4" max="4" width="8.6640625" customWidth="1"/>
    <col min="5" max="5" width="8.1640625" customWidth="1"/>
    <col min="6" max="6" width="16.5" customWidth="1"/>
    <col min="7" max="7" width="18" customWidth="1"/>
    <col min="8" max="8" width="6.33203125" customWidth="1"/>
    <col min="9" max="10" width="8.6640625" customWidth="1"/>
    <col min="11" max="11" width="8.33203125" customWidth="1"/>
    <col min="12" max="12" width="22.6640625" customWidth="1"/>
    <col min="13" max="13" width="10.1640625" customWidth="1"/>
    <col min="14" max="14" width="14.33203125" customWidth="1"/>
    <col min="15" max="26" width="8.8320312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87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BillOfMaterials!$E$54</f>
        <v>43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1">
        <f>BillOfMaterials!$J$54</f>
        <v>503.36000000000007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9</v>
      </c>
      <c r="B14" s="15" t="s">
        <v>10</v>
      </c>
      <c r="C14" s="15" t="s">
        <v>11</v>
      </c>
      <c r="D14" s="16" t="s">
        <v>12</v>
      </c>
      <c r="E14" s="17" t="s">
        <v>13</v>
      </c>
      <c r="F14" s="17" t="s">
        <v>14</v>
      </c>
      <c r="G14" s="17" t="s">
        <v>15</v>
      </c>
      <c r="H14" s="17" t="s">
        <v>16</v>
      </c>
      <c r="I14" s="17" t="s">
        <v>17</v>
      </c>
      <c r="J14" s="17" t="s">
        <v>18</v>
      </c>
      <c r="K14" s="18" t="s">
        <v>19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70" customFormat="1" ht="49.5" customHeight="1">
      <c r="A15" s="62">
        <v>1</v>
      </c>
      <c r="B15" s="63" t="s">
        <v>86</v>
      </c>
      <c r="C15" s="63" t="s">
        <v>107</v>
      </c>
      <c r="D15" s="63"/>
      <c r="E15" s="64">
        <v>1</v>
      </c>
      <c r="F15" s="64" t="s">
        <v>100</v>
      </c>
      <c r="G15" s="81" t="s">
        <v>100</v>
      </c>
      <c r="H15" s="64" t="s">
        <v>44</v>
      </c>
      <c r="I15" s="66">
        <v>45.66</v>
      </c>
      <c r="J15" s="67">
        <f>BillOfMaterials!$E15*BillOfMaterials!$I15</f>
        <v>45.66</v>
      </c>
      <c r="K15" s="67">
        <f>BillOfMaterials!$E15*BillOfMaterials!$I15</f>
        <v>45.66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s="70" customFormat="1" ht="49.5" customHeight="1">
      <c r="A16" s="71">
        <v>2</v>
      </c>
      <c r="B16" s="72" t="s">
        <v>133</v>
      </c>
      <c r="C16" s="72" t="s">
        <v>88</v>
      </c>
      <c r="D16" s="72"/>
      <c r="E16" s="73">
        <v>1</v>
      </c>
      <c r="F16" s="73" t="s">
        <v>100</v>
      </c>
      <c r="G16" s="82" t="s">
        <v>100</v>
      </c>
      <c r="H16" s="73" t="s">
        <v>44</v>
      </c>
      <c r="I16" s="74">
        <v>15.14</v>
      </c>
      <c r="J16" s="67">
        <f>BillOfMaterials!$E16*BillOfMaterials!$I16</f>
        <v>15.14</v>
      </c>
      <c r="K16" s="67">
        <f>BillOfMaterials!$E16*BillOfMaterials!$I16</f>
        <v>15.14</v>
      </c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s="70" customFormat="1" ht="49.5" customHeight="1">
      <c r="A17" s="62">
        <v>3</v>
      </c>
      <c r="B17" s="63" t="s">
        <v>134</v>
      </c>
      <c r="C17" s="63" t="s">
        <v>89</v>
      </c>
      <c r="D17" s="63"/>
      <c r="E17" s="64">
        <v>1</v>
      </c>
      <c r="F17" s="64" t="s">
        <v>100</v>
      </c>
      <c r="G17" s="81" t="s">
        <v>100</v>
      </c>
      <c r="H17" s="64" t="s">
        <v>44</v>
      </c>
      <c r="I17" s="66">
        <v>25.57</v>
      </c>
      <c r="J17" s="67">
        <f>BillOfMaterials!$E17*BillOfMaterials!$I17</f>
        <v>25.57</v>
      </c>
      <c r="K17" s="67">
        <f>BillOfMaterials!$E17*BillOfMaterials!$I17</f>
        <v>25.57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s="70" customFormat="1" ht="49.5" customHeight="1">
      <c r="A18" s="71">
        <v>4</v>
      </c>
      <c r="B18" s="72" t="s">
        <v>74</v>
      </c>
      <c r="C18" s="72" t="s">
        <v>88</v>
      </c>
      <c r="D18" s="72"/>
      <c r="E18" s="73">
        <v>1</v>
      </c>
      <c r="F18" s="73" t="s">
        <v>100</v>
      </c>
      <c r="G18" s="82" t="s">
        <v>100</v>
      </c>
      <c r="H18" s="73" t="s">
        <v>44</v>
      </c>
      <c r="I18" s="74">
        <v>6.69</v>
      </c>
      <c r="J18" s="67">
        <f>BillOfMaterials!$E18*BillOfMaterials!$I18</f>
        <v>6.69</v>
      </c>
      <c r="K18" s="67">
        <f>BillOfMaterials!$E18*BillOfMaterials!$I18</f>
        <v>6.69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s="70" customFormat="1" ht="55" customHeight="1">
      <c r="A19" s="62">
        <v>5</v>
      </c>
      <c r="B19" s="63" t="s">
        <v>135</v>
      </c>
      <c r="C19" s="63" t="s">
        <v>88</v>
      </c>
      <c r="D19" s="63"/>
      <c r="E19" s="64">
        <v>1</v>
      </c>
      <c r="F19" s="64" t="s">
        <v>100</v>
      </c>
      <c r="G19" s="81" t="s">
        <v>100</v>
      </c>
      <c r="H19" s="64" t="s">
        <v>44</v>
      </c>
      <c r="I19" s="66">
        <v>12.78</v>
      </c>
      <c r="J19" s="67">
        <f>BillOfMaterials!$E19*BillOfMaterials!$I19</f>
        <v>12.78</v>
      </c>
      <c r="K19" s="67">
        <f>BillOfMaterials!$E19*BillOfMaterials!$I19</f>
        <v>12.78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s="70" customFormat="1" ht="49" customHeight="1">
      <c r="A20" s="71">
        <v>6</v>
      </c>
      <c r="B20" s="72" t="s">
        <v>75</v>
      </c>
      <c r="C20" s="72" t="s">
        <v>90</v>
      </c>
      <c r="D20" s="72"/>
      <c r="E20" s="73">
        <v>2</v>
      </c>
      <c r="F20" s="73" t="s">
        <v>101</v>
      </c>
      <c r="G20" s="82" t="s">
        <v>101</v>
      </c>
      <c r="H20" s="73" t="s">
        <v>44</v>
      </c>
      <c r="I20" s="74">
        <v>18.829999999999998</v>
      </c>
      <c r="J20" s="67">
        <f>BillOfMaterials!$E20*BillOfMaterials!$I20</f>
        <v>37.659999999999997</v>
      </c>
      <c r="K20" s="67">
        <f>BillOfMaterials!$E20*BillOfMaterials!$I20</f>
        <v>37.659999999999997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s="70" customFormat="1" ht="49.5" customHeight="1">
      <c r="A21" s="62">
        <v>7</v>
      </c>
      <c r="B21" s="63" t="s">
        <v>76</v>
      </c>
      <c r="C21" s="63" t="s">
        <v>136</v>
      </c>
      <c r="D21" s="63"/>
      <c r="E21" s="64">
        <v>1</v>
      </c>
      <c r="F21" s="64" t="s">
        <v>102</v>
      </c>
      <c r="G21" s="81" t="s">
        <v>102</v>
      </c>
      <c r="H21" s="64" t="s">
        <v>44</v>
      </c>
      <c r="I21" s="66">
        <v>9.65</v>
      </c>
      <c r="J21" s="67">
        <f>BillOfMaterials!$E21*BillOfMaterials!$I21</f>
        <v>9.65</v>
      </c>
      <c r="K21" s="67">
        <f>BillOfMaterials!$E21*BillOfMaterials!$I21</f>
        <v>9.65</v>
      </c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s="70" customFormat="1" ht="49.5" customHeight="1">
      <c r="A22" s="71">
        <v>8</v>
      </c>
      <c r="B22" s="72" t="s">
        <v>112</v>
      </c>
      <c r="C22" s="72" t="s">
        <v>91</v>
      </c>
      <c r="D22" s="72"/>
      <c r="E22" s="73">
        <v>1</v>
      </c>
      <c r="F22" s="73" t="s">
        <v>103</v>
      </c>
      <c r="G22" s="80" t="s">
        <v>115</v>
      </c>
      <c r="H22" s="73" t="s">
        <v>44</v>
      </c>
      <c r="I22" s="74">
        <v>4</v>
      </c>
      <c r="J22" s="67">
        <f>BillOfMaterials!$E22*BillOfMaterials!$I22</f>
        <v>4</v>
      </c>
      <c r="K22" s="67">
        <f>BillOfMaterials!$E22*BillOfMaterials!$I22</f>
        <v>4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44" customHeight="1">
      <c r="A23" s="62">
        <v>9</v>
      </c>
      <c r="B23" s="63" t="s">
        <v>142</v>
      </c>
      <c r="C23" s="63" t="s">
        <v>143</v>
      </c>
      <c r="D23" s="63"/>
      <c r="E23" s="64">
        <v>1</v>
      </c>
      <c r="F23" s="64" t="s">
        <v>100</v>
      </c>
      <c r="G23" s="65" t="s">
        <v>100</v>
      </c>
      <c r="H23" s="64" t="s">
        <v>44</v>
      </c>
      <c r="I23" s="66">
        <v>1</v>
      </c>
      <c r="J23" s="67">
        <f>BillOfMaterials!$E23*BillOfMaterials!$I23</f>
        <v>1</v>
      </c>
      <c r="K23" s="67">
        <f>BillOfMaterials!$E23*BillOfMaterials!$I23</f>
        <v>1</v>
      </c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70" customFormat="1" ht="46" customHeight="1">
      <c r="A24" s="71">
        <v>10</v>
      </c>
      <c r="B24" s="72" t="s">
        <v>77</v>
      </c>
      <c r="C24" s="72" t="s">
        <v>92</v>
      </c>
      <c r="D24" s="72"/>
      <c r="E24" s="73">
        <v>1</v>
      </c>
      <c r="F24" s="73" t="s">
        <v>102</v>
      </c>
      <c r="G24" s="82" t="s">
        <v>102</v>
      </c>
      <c r="H24" s="73" t="s">
        <v>44</v>
      </c>
      <c r="I24" s="74">
        <v>4.4800000000000004</v>
      </c>
      <c r="J24" s="67">
        <f>BillOfMaterials!$E24*BillOfMaterials!$I24</f>
        <v>4.4800000000000004</v>
      </c>
      <c r="K24" s="67">
        <f>BillOfMaterials!$E24*BillOfMaterials!$I24</f>
        <v>4.4800000000000004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70" customFormat="1" ht="49.5" customHeight="1">
      <c r="A25" s="62">
        <v>11</v>
      </c>
      <c r="B25" s="63" t="s">
        <v>147</v>
      </c>
      <c r="C25" s="63"/>
      <c r="D25" s="63"/>
      <c r="E25" s="64">
        <v>1</v>
      </c>
      <c r="F25" s="64" t="s">
        <v>101</v>
      </c>
      <c r="G25" s="81" t="s">
        <v>101</v>
      </c>
      <c r="H25" s="64" t="s">
        <v>44</v>
      </c>
      <c r="I25" s="66">
        <v>2</v>
      </c>
      <c r="J25" s="67">
        <f>BillOfMaterials!$E25*BillOfMaterials!$I25</f>
        <v>2</v>
      </c>
      <c r="K25" s="67">
        <f>BillOfMaterials!$E25*BillOfMaterials!$I25</f>
        <v>2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s="70" customFormat="1" ht="46" customHeight="1">
      <c r="A26" s="71">
        <v>12</v>
      </c>
      <c r="B26" s="72" t="s">
        <v>146</v>
      </c>
      <c r="C26" s="72"/>
      <c r="D26" s="72"/>
      <c r="E26" s="73">
        <v>2</v>
      </c>
      <c r="F26" s="73" t="s">
        <v>101</v>
      </c>
      <c r="G26" s="82" t="s">
        <v>101</v>
      </c>
      <c r="H26" s="73" t="s">
        <v>44</v>
      </c>
      <c r="I26" s="74">
        <v>2.0699999999999998</v>
      </c>
      <c r="J26" s="67">
        <f>BillOfMaterials!$E26*BillOfMaterials!$I26</f>
        <v>4.1399999999999997</v>
      </c>
      <c r="K26" s="67">
        <f>BillOfMaterials!$E26*BillOfMaterials!$I26</f>
        <v>4.1399999999999997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s="70" customFormat="1" ht="49.5" customHeight="1">
      <c r="A27" s="62">
        <v>13</v>
      </c>
      <c r="B27" s="63" t="s">
        <v>78</v>
      </c>
      <c r="C27" s="63" t="s">
        <v>139</v>
      </c>
      <c r="D27" s="63"/>
      <c r="E27" s="64">
        <v>1</v>
      </c>
      <c r="F27" s="64" t="s">
        <v>101</v>
      </c>
      <c r="G27" s="81" t="s">
        <v>101</v>
      </c>
      <c r="H27" s="64" t="s">
        <v>44</v>
      </c>
      <c r="I27" s="66">
        <v>4.05</v>
      </c>
      <c r="J27" s="67">
        <f>BillOfMaterials!$E27*BillOfMaterials!$I27</f>
        <v>4.05</v>
      </c>
      <c r="K27" s="67">
        <f>BillOfMaterials!$E27*BillOfMaterials!$I27</f>
        <v>4.05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s="70" customFormat="1" ht="46" customHeight="1">
      <c r="A28" s="71">
        <v>14</v>
      </c>
      <c r="B28" s="72" t="s">
        <v>79</v>
      </c>
      <c r="C28" s="72" t="s">
        <v>137</v>
      </c>
      <c r="D28" s="72"/>
      <c r="E28" s="73">
        <v>1</v>
      </c>
      <c r="F28" s="73" t="s">
        <v>103</v>
      </c>
      <c r="G28" s="82" t="s">
        <v>103</v>
      </c>
      <c r="H28" s="73" t="s">
        <v>44</v>
      </c>
      <c r="I28" s="74">
        <v>25</v>
      </c>
      <c r="J28" s="67">
        <f>BillOfMaterials!$E28*BillOfMaterials!$I28</f>
        <v>25</v>
      </c>
      <c r="K28" s="67">
        <f>BillOfMaterials!$E28*BillOfMaterials!$I28</f>
        <v>25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s="70" customFormat="1" ht="52">
      <c r="A29" s="62">
        <v>15</v>
      </c>
      <c r="B29" s="63" t="s">
        <v>80</v>
      </c>
      <c r="C29" s="63" t="s">
        <v>93</v>
      </c>
      <c r="D29" s="63"/>
      <c r="E29" s="64">
        <v>1</v>
      </c>
      <c r="F29" s="64" t="s">
        <v>101</v>
      </c>
      <c r="G29" s="81" t="s">
        <v>101</v>
      </c>
      <c r="H29" s="64" t="s">
        <v>44</v>
      </c>
      <c r="I29" s="66">
        <v>71.58</v>
      </c>
      <c r="J29" s="67">
        <f>BillOfMaterials!$E29*BillOfMaterials!$I29</f>
        <v>71.58</v>
      </c>
      <c r="K29" s="67">
        <f>BillOfMaterials!$E29*BillOfMaterials!$I29</f>
        <v>71.58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s="70" customFormat="1" ht="46" customHeight="1">
      <c r="A30" s="71">
        <v>16</v>
      </c>
      <c r="B30" s="72" t="s">
        <v>81</v>
      </c>
      <c r="C30" s="72" t="s">
        <v>138</v>
      </c>
      <c r="D30" s="72"/>
      <c r="E30" s="73">
        <v>1</v>
      </c>
      <c r="F30" s="73" t="s">
        <v>104</v>
      </c>
      <c r="G30" s="82" t="s">
        <v>104</v>
      </c>
      <c r="H30" s="73" t="s">
        <v>44</v>
      </c>
      <c r="I30" s="74">
        <v>37.85</v>
      </c>
      <c r="J30" s="67">
        <f>BillOfMaterials!$E30*BillOfMaterials!$I30</f>
        <v>37.85</v>
      </c>
      <c r="K30" s="67">
        <f>BillOfMaterials!$E30*BillOfMaterials!$I30</f>
        <v>37.85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s="70" customFormat="1" ht="49.5" customHeight="1">
      <c r="A31" s="62">
        <v>17</v>
      </c>
      <c r="B31" s="63" t="s">
        <v>94</v>
      </c>
      <c r="C31" s="63"/>
      <c r="D31" s="63"/>
      <c r="E31" s="64">
        <v>1</v>
      </c>
      <c r="F31" s="64" t="s">
        <v>102</v>
      </c>
      <c r="G31" s="81" t="s">
        <v>102</v>
      </c>
      <c r="H31" s="64" t="s">
        <v>44</v>
      </c>
      <c r="I31" s="66">
        <v>1.79</v>
      </c>
      <c r="J31" s="67">
        <f>BillOfMaterials!$E31*BillOfMaterials!$I31</f>
        <v>1.79</v>
      </c>
      <c r="K31" s="67">
        <f>BillOfMaterials!$E31*BillOfMaterials!$I31</f>
        <v>1.79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s="70" customFormat="1" ht="44" customHeight="1">
      <c r="A32" s="71">
        <v>18</v>
      </c>
      <c r="B32" s="72" t="s">
        <v>95</v>
      </c>
      <c r="C32" s="72"/>
      <c r="D32" s="72"/>
      <c r="E32" s="73">
        <v>1</v>
      </c>
      <c r="F32" s="73" t="s">
        <v>102</v>
      </c>
      <c r="G32" s="82" t="s">
        <v>102</v>
      </c>
      <c r="H32" s="73" t="s">
        <v>44</v>
      </c>
      <c r="I32" s="74">
        <v>1.79</v>
      </c>
      <c r="J32" s="67">
        <f>BillOfMaterials!$E32*BillOfMaterials!$I32</f>
        <v>1.79</v>
      </c>
      <c r="K32" s="67">
        <f>BillOfMaterials!$E32*BillOfMaterials!$I32</f>
        <v>1.79</v>
      </c>
      <c r="L32" s="75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s="70" customFormat="1" ht="44" customHeight="1">
      <c r="A33" s="62">
        <v>19</v>
      </c>
      <c r="B33" s="63" t="s">
        <v>82</v>
      </c>
      <c r="C33" s="63" t="s">
        <v>150</v>
      </c>
      <c r="D33" s="63"/>
      <c r="E33" s="64">
        <v>1</v>
      </c>
      <c r="F33" s="64" t="s">
        <v>102</v>
      </c>
      <c r="G33" s="81" t="s">
        <v>102</v>
      </c>
      <c r="H33" s="64" t="s">
        <v>44</v>
      </c>
      <c r="I33" s="66">
        <v>3.65</v>
      </c>
      <c r="J33" s="67">
        <f>BillOfMaterials!$E33*BillOfMaterials!$I33</f>
        <v>3.65</v>
      </c>
      <c r="K33" s="67">
        <f>BillOfMaterials!$E33*BillOfMaterials!$I33</f>
        <v>3.65</v>
      </c>
      <c r="L33" s="75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s="70" customFormat="1" ht="44" customHeight="1">
      <c r="A34" s="71">
        <v>20</v>
      </c>
      <c r="B34" s="72" t="s">
        <v>96</v>
      </c>
      <c r="C34" s="72"/>
      <c r="D34" s="72"/>
      <c r="E34" s="73">
        <v>2</v>
      </c>
      <c r="F34" s="73" t="s">
        <v>103</v>
      </c>
      <c r="G34" s="82" t="s">
        <v>103</v>
      </c>
      <c r="H34" s="73" t="s">
        <v>44</v>
      </c>
      <c r="I34" s="74">
        <v>1.5</v>
      </c>
      <c r="J34" s="67">
        <f>BillOfMaterials!$E34*BillOfMaterials!$I34</f>
        <v>3</v>
      </c>
      <c r="K34" s="67">
        <f>BillOfMaterials!$E34*BillOfMaterials!$I34</f>
        <v>3</v>
      </c>
      <c r="L34" s="75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s="70" customFormat="1" ht="44" customHeight="1">
      <c r="A35" s="62">
        <v>21</v>
      </c>
      <c r="B35" s="63" t="s">
        <v>97</v>
      </c>
      <c r="C35" s="63"/>
      <c r="D35" s="63"/>
      <c r="E35" s="64">
        <v>2</v>
      </c>
      <c r="F35" s="64" t="s">
        <v>103</v>
      </c>
      <c r="G35" s="65" t="s">
        <v>103</v>
      </c>
      <c r="H35" s="64" t="s">
        <v>44</v>
      </c>
      <c r="I35" s="66">
        <v>1.5</v>
      </c>
      <c r="J35" s="67">
        <f>BillOfMaterials!$E35*BillOfMaterials!$I35</f>
        <v>3</v>
      </c>
      <c r="K35" s="67">
        <f>BillOfMaterials!$E35*BillOfMaterials!$I35</f>
        <v>3</v>
      </c>
      <c r="L35" s="75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s="70" customFormat="1" ht="44" customHeight="1">
      <c r="A36" s="71">
        <v>22</v>
      </c>
      <c r="B36" s="72" t="s">
        <v>98</v>
      </c>
      <c r="C36" s="72"/>
      <c r="D36" s="72"/>
      <c r="E36" s="73">
        <v>1</v>
      </c>
      <c r="F36" s="73" t="s">
        <v>102</v>
      </c>
      <c r="G36" s="80" t="s">
        <v>102</v>
      </c>
      <c r="H36" s="73" t="s">
        <v>44</v>
      </c>
      <c r="I36" s="74">
        <v>2.44</v>
      </c>
      <c r="J36" s="67">
        <f>BillOfMaterials!$E36*BillOfMaterials!$I36</f>
        <v>2.44</v>
      </c>
      <c r="K36" s="67">
        <f>BillOfMaterials!$E36*BillOfMaterials!$I36</f>
        <v>2.44</v>
      </c>
      <c r="L36" s="75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s="70" customFormat="1" ht="44" customHeight="1">
      <c r="A37" s="62">
        <v>23</v>
      </c>
      <c r="B37" s="63" t="s">
        <v>99</v>
      </c>
      <c r="C37" s="63"/>
      <c r="D37" s="63"/>
      <c r="E37" s="64">
        <v>1</v>
      </c>
      <c r="F37" s="64" t="s">
        <v>102</v>
      </c>
      <c r="G37" s="65" t="s">
        <v>102</v>
      </c>
      <c r="H37" s="64" t="s">
        <v>44</v>
      </c>
      <c r="I37" s="66">
        <v>3.46</v>
      </c>
      <c r="J37" s="67">
        <f>BillOfMaterials!$E37*BillOfMaterials!$I37</f>
        <v>3.46</v>
      </c>
      <c r="K37" s="67">
        <f>BillOfMaterials!$E37*BillOfMaterials!$I37</f>
        <v>3.46</v>
      </c>
      <c r="L37" s="75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s="70" customFormat="1" ht="44" customHeight="1">
      <c r="A38" s="71">
        <v>24</v>
      </c>
      <c r="B38" s="72" t="s">
        <v>83</v>
      </c>
      <c r="C38" s="72" t="s">
        <v>148</v>
      </c>
      <c r="D38" s="72"/>
      <c r="E38" s="73">
        <v>1</v>
      </c>
      <c r="F38" s="73" t="s">
        <v>101</v>
      </c>
      <c r="G38" s="80" t="s">
        <v>101</v>
      </c>
      <c r="H38" s="73" t="s">
        <v>44</v>
      </c>
      <c r="I38" s="74">
        <v>0.66</v>
      </c>
      <c r="J38" s="67">
        <f>BillOfMaterials!$E38*BillOfMaterials!$I38</f>
        <v>0.66</v>
      </c>
      <c r="K38" s="67">
        <f>BillOfMaterials!$E38*BillOfMaterials!$I38</f>
        <v>0.66</v>
      </c>
      <c r="L38" s="75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s="70" customFormat="1" ht="44" customHeight="1">
      <c r="A39" s="62">
        <v>25</v>
      </c>
      <c r="B39" s="63" t="s">
        <v>84</v>
      </c>
      <c r="C39" s="63"/>
      <c r="D39" s="63"/>
      <c r="E39" s="64">
        <v>1</v>
      </c>
      <c r="F39" s="64" t="s">
        <v>105</v>
      </c>
      <c r="G39" s="65" t="s">
        <v>105</v>
      </c>
      <c r="H39" s="64" t="s">
        <v>44</v>
      </c>
      <c r="I39" s="66">
        <v>35.99</v>
      </c>
      <c r="J39" s="67">
        <f>BillOfMaterials!$E39*BillOfMaterials!$I39</f>
        <v>35.99</v>
      </c>
      <c r="K39" s="67">
        <f>BillOfMaterials!$E39*BillOfMaterials!$I39</f>
        <v>35.99</v>
      </c>
      <c r="L39" s="75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s="70" customFormat="1" ht="44" customHeight="1">
      <c r="A40" s="71">
        <v>26</v>
      </c>
      <c r="B40" s="72" t="s">
        <v>85</v>
      </c>
      <c r="C40" s="72" t="s">
        <v>149</v>
      </c>
      <c r="D40" s="72"/>
      <c r="E40" s="73">
        <v>1</v>
      </c>
      <c r="F40" s="73" t="s">
        <v>101</v>
      </c>
      <c r="G40" s="80" t="s">
        <v>101</v>
      </c>
      <c r="H40" s="73" t="s">
        <v>44</v>
      </c>
      <c r="I40" s="74">
        <v>1.07</v>
      </c>
      <c r="J40" s="67">
        <f>BillOfMaterials!$E40*BillOfMaterials!$I40</f>
        <v>1.07</v>
      </c>
      <c r="K40" s="67">
        <f>BillOfMaterials!$E40*BillOfMaterials!$I40</f>
        <v>1.07</v>
      </c>
      <c r="L40" s="75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s="70" customFormat="1" ht="48" customHeight="1">
      <c r="A41" s="62">
        <v>27</v>
      </c>
      <c r="B41" s="63" t="s">
        <v>106</v>
      </c>
      <c r="C41" s="63" t="s">
        <v>109</v>
      </c>
      <c r="D41" s="63"/>
      <c r="E41" s="64">
        <v>1</v>
      </c>
      <c r="F41" s="64" t="s">
        <v>101</v>
      </c>
      <c r="G41" s="65" t="s">
        <v>101</v>
      </c>
      <c r="H41" s="64" t="s">
        <v>44</v>
      </c>
      <c r="I41" s="66">
        <v>4.5999999999999996</v>
      </c>
      <c r="J41" s="67">
        <f>BillOfMaterials!$E41*BillOfMaterials!$I41</f>
        <v>4.5999999999999996</v>
      </c>
      <c r="K41" s="67">
        <f>BillOfMaterials!$E41*BillOfMaterials!$I41</f>
        <v>4.5999999999999996</v>
      </c>
      <c r="L41" s="75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50" customHeight="1">
      <c r="A42" s="71">
        <v>28</v>
      </c>
      <c r="B42" s="72" t="s">
        <v>110</v>
      </c>
      <c r="C42" s="72" t="s">
        <v>111</v>
      </c>
      <c r="D42" s="72"/>
      <c r="E42" s="73">
        <v>1</v>
      </c>
      <c r="F42" s="73" t="s">
        <v>101</v>
      </c>
      <c r="G42" s="80" t="s">
        <v>101</v>
      </c>
      <c r="H42" s="73" t="s">
        <v>44</v>
      </c>
      <c r="I42" s="74">
        <v>1.8</v>
      </c>
      <c r="J42" s="67">
        <f>BillOfMaterials!$E42*BillOfMaterials!$I42</f>
        <v>1.8</v>
      </c>
      <c r="K42" s="67">
        <f>BillOfMaterials!$E42*BillOfMaterials!$I42</f>
        <v>1.8</v>
      </c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" customHeight="1">
      <c r="A43" s="62">
        <v>29</v>
      </c>
      <c r="B43" s="63" t="s">
        <v>113</v>
      </c>
      <c r="C43" s="63" t="s">
        <v>114</v>
      </c>
      <c r="D43" s="63"/>
      <c r="E43" s="64">
        <v>1</v>
      </c>
      <c r="F43" s="64" t="s">
        <v>115</v>
      </c>
      <c r="G43" s="65" t="s">
        <v>103</v>
      </c>
      <c r="H43" s="64" t="s">
        <v>44</v>
      </c>
      <c r="I43" s="66">
        <v>14.86</v>
      </c>
      <c r="J43" s="67">
        <f>BillOfMaterials!$E43*BillOfMaterials!$I43</f>
        <v>14.86</v>
      </c>
      <c r="K43" s="67">
        <f>BillOfMaterials!$E43*BillOfMaterials!$I43</f>
        <v>14.86</v>
      </c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6" customHeight="1">
      <c r="A44" s="71">
        <v>30</v>
      </c>
      <c r="B44" s="72" t="s">
        <v>116</v>
      </c>
      <c r="C44" s="72" t="s">
        <v>117</v>
      </c>
      <c r="D44" s="72"/>
      <c r="E44" s="73">
        <v>1</v>
      </c>
      <c r="F44" s="73" t="s">
        <v>115</v>
      </c>
      <c r="G44" s="80" t="s">
        <v>103</v>
      </c>
      <c r="H44" s="73" t="s">
        <v>44</v>
      </c>
      <c r="I44" s="74">
        <v>6</v>
      </c>
      <c r="J44" s="67">
        <f>BillOfMaterials!$E44*BillOfMaterials!$I44</f>
        <v>6</v>
      </c>
      <c r="K44" s="67">
        <f>BillOfMaterials!$E44*BillOfMaterials!$I44</f>
        <v>6</v>
      </c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7" customHeight="1">
      <c r="A45" s="62">
        <v>31</v>
      </c>
      <c r="B45" s="63" t="s">
        <v>118</v>
      </c>
      <c r="C45" s="63" t="s">
        <v>119</v>
      </c>
      <c r="D45" s="63"/>
      <c r="E45" s="64">
        <v>1</v>
      </c>
      <c r="F45" s="64" t="s">
        <v>115</v>
      </c>
      <c r="G45" s="65" t="s">
        <v>103</v>
      </c>
      <c r="H45" s="64" t="s">
        <v>44</v>
      </c>
      <c r="I45" s="66">
        <v>5.6</v>
      </c>
      <c r="J45" s="67">
        <f>BillOfMaterials!$E45*BillOfMaterials!$I45</f>
        <v>5.6</v>
      </c>
      <c r="K45" s="67">
        <f>BillOfMaterials!$E45*BillOfMaterials!$I45</f>
        <v>5.6</v>
      </c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" customHeight="1">
      <c r="A46" s="71">
        <v>32</v>
      </c>
      <c r="B46" s="72" t="s">
        <v>120</v>
      </c>
      <c r="C46" s="72" t="s">
        <v>121</v>
      </c>
      <c r="D46" s="72"/>
      <c r="E46" s="73">
        <v>1</v>
      </c>
      <c r="F46" s="73" t="s">
        <v>115</v>
      </c>
      <c r="G46" s="80" t="s">
        <v>103</v>
      </c>
      <c r="H46" s="73" t="s">
        <v>44</v>
      </c>
      <c r="I46" s="74">
        <v>3.5</v>
      </c>
      <c r="J46" s="67">
        <f>BillOfMaterials!$E46*BillOfMaterials!$I46</f>
        <v>3.5</v>
      </c>
      <c r="K46" s="67">
        <f>BillOfMaterials!$E46*BillOfMaterials!$I46</f>
        <v>3.5</v>
      </c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0" customHeight="1">
      <c r="A47" s="62">
        <v>33</v>
      </c>
      <c r="B47" s="63" t="s">
        <v>108</v>
      </c>
      <c r="C47" s="63" t="s">
        <v>122</v>
      </c>
      <c r="D47" s="63"/>
      <c r="E47" s="64">
        <v>1</v>
      </c>
      <c r="F47" s="64" t="s">
        <v>126</v>
      </c>
      <c r="G47" s="65" t="s">
        <v>126</v>
      </c>
      <c r="H47" s="64" t="s">
        <v>44</v>
      </c>
      <c r="I47" s="66">
        <v>44.95</v>
      </c>
      <c r="J47" s="67">
        <f>BillOfMaterials!$E47*BillOfMaterials!$I47</f>
        <v>44.95</v>
      </c>
      <c r="K47" s="67">
        <f>BillOfMaterials!$E47*BillOfMaterials!$I47</f>
        <v>44.95</v>
      </c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" customHeight="1">
      <c r="A48" s="71">
        <v>34</v>
      </c>
      <c r="B48" s="72" t="s">
        <v>127</v>
      </c>
      <c r="C48" s="72" t="s">
        <v>128</v>
      </c>
      <c r="D48" s="72"/>
      <c r="E48" s="73">
        <v>1</v>
      </c>
      <c r="F48" s="73" t="s">
        <v>126</v>
      </c>
      <c r="G48" s="80" t="s">
        <v>126</v>
      </c>
      <c r="H48" s="73" t="s">
        <v>44</v>
      </c>
      <c r="I48" s="74">
        <v>3.5</v>
      </c>
      <c r="J48" s="67">
        <f>BillOfMaterials!$E48*BillOfMaterials!$I48</f>
        <v>3.5</v>
      </c>
      <c r="K48" s="67">
        <f>BillOfMaterials!$E48*BillOfMaterials!$I48</f>
        <v>3.5</v>
      </c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0" customHeight="1">
      <c r="A49" s="62">
        <v>35</v>
      </c>
      <c r="B49" s="63" t="s">
        <v>129</v>
      </c>
      <c r="C49" s="63" t="s">
        <v>130</v>
      </c>
      <c r="D49" s="63"/>
      <c r="E49" s="64">
        <v>1</v>
      </c>
      <c r="F49" s="64" t="s">
        <v>126</v>
      </c>
      <c r="G49" s="65" t="s">
        <v>126</v>
      </c>
      <c r="H49" s="64" t="s">
        <v>44</v>
      </c>
      <c r="I49" s="66">
        <v>14.95</v>
      </c>
      <c r="J49" s="67">
        <f>BillOfMaterials!$E49*BillOfMaterials!$I49</f>
        <v>14.95</v>
      </c>
      <c r="K49" s="67">
        <f>BillOfMaterials!$E49*BillOfMaterials!$I49</f>
        <v>14.95</v>
      </c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5" customHeight="1">
      <c r="A50" s="71">
        <v>36</v>
      </c>
      <c r="B50" s="72" t="s">
        <v>123</v>
      </c>
      <c r="C50" s="72" t="s">
        <v>124</v>
      </c>
      <c r="D50" s="72"/>
      <c r="E50" s="73">
        <v>1</v>
      </c>
      <c r="F50" s="73" t="s">
        <v>125</v>
      </c>
      <c r="G50" s="80" t="s">
        <v>100</v>
      </c>
      <c r="H50" s="73" t="s">
        <v>44</v>
      </c>
      <c r="I50" s="74">
        <v>0.5</v>
      </c>
      <c r="J50" s="67">
        <f>BillOfMaterials!$E50*BillOfMaterials!$I50</f>
        <v>0.5</v>
      </c>
      <c r="K50" s="67">
        <f>BillOfMaterials!$E50*BillOfMaterials!$I50</f>
        <v>0.5</v>
      </c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8" customHeight="1">
      <c r="A51" s="62">
        <v>37</v>
      </c>
      <c r="B51" s="63" t="s">
        <v>131</v>
      </c>
      <c r="C51" s="63" t="s">
        <v>132</v>
      </c>
      <c r="D51" s="63"/>
      <c r="E51" s="64">
        <v>1</v>
      </c>
      <c r="F51" s="64" t="s">
        <v>100</v>
      </c>
      <c r="G51" s="65" t="s">
        <v>100</v>
      </c>
      <c r="H51" s="64" t="s">
        <v>44</v>
      </c>
      <c r="I51" s="66">
        <v>8</v>
      </c>
      <c r="J51" s="67">
        <f>BillOfMaterials!$E51*BillOfMaterials!$I51</f>
        <v>8</v>
      </c>
      <c r="K51" s="67">
        <f>BillOfMaterials!$E51*BillOfMaterials!$I51</f>
        <v>8</v>
      </c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0" customHeight="1">
      <c r="A52" s="71">
        <v>38</v>
      </c>
      <c r="B52" s="72" t="s">
        <v>140</v>
      </c>
      <c r="C52" s="72" t="s">
        <v>141</v>
      </c>
      <c r="D52" s="72"/>
      <c r="E52" s="73">
        <v>1</v>
      </c>
      <c r="F52" s="73" t="s">
        <v>125</v>
      </c>
      <c r="G52" s="80" t="s">
        <v>100</v>
      </c>
      <c r="H52" s="73" t="s">
        <v>44</v>
      </c>
      <c r="I52" s="74">
        <v>30</v>
      </c>
      <c r="J52" s="67">
        <f>BillOfMaterials!$E52*BillOfMaterials!$I52</f>
        <v>30</v>
      </c>
      <c r="K52" s="67">
        <f>BillOfMaterials!$E52*BillOfMaterials!$I52</f>
        <v>30</v>
      </c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7" customHeight="1">
      <c r="A53" s="62">
        <v>39</v>
      </c>
      <c r="B53" s="72" t="s">
        <v>144</v>
      </c>
      <c r="C53" s="72" t="s">
        <v>145</v>
      </c>
      <c r="D53" s="72"/>
      <c r="E53" s="73">
        <v>1</v>
      </c>
      <c r="F53" s="73" t="s">
        <v>125</v>
      </c>
      <c r="G53" s="80" t="s">
        <v>100</v>
      </c>
      <c r="H53" s="73" t="s">
        <v>44</v>
      </c>
      <c r="I53" s="74">
        <v>1</v>
      </c>
      <c r="J53" s="67">
        <f>BillOfMaterials!$E53*BillOfMaterials!$I53</f>
        <v>1</v>
      </c>
      <c r="K53" s="67">
        <f>BillOfMaterials!$E53*BillOfMaterials!$I53</f>
        <v>1</v>
      </c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76"/>
      <c r="B54" s="76" t="s">
        <v>20</v>
      </c>
      <c r="C54" s="76"/>
      <c r="D54" s="76"/>
      <c r="E54" s="77">
        <f>SUBTOTAL(109,BillOfMaterials!$E$15:$E$53)</f>
        <v>43</v>
      </c>
      <c r="F54" s="77"/>
      <c r="G54" s="77"/>
      <c r="H54" s="77"/>
      <c r="I54" s="78"/>
      <c r="J54" s="79">
        <f xml:space="preserve"> SUM(J15:J53)</f>
        <v>503.36000000000007</v>
      </c>
      <c r="K54" s="68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2"/>
      <c r="G55" s="2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2"/>
      <c r="G56" s="2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2"/>
      <c r="G57" s="2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</row>
    <row r="989" spans="1:26" ht="1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</row>
    <row r="990" spans="1:26" ht="1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</row>
    <row r="991" spans="1:26" ht="1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</row>
    <row r="992" spans="1:26" ht="1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</row>
    <row r="993" spans="1:11" ht="1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</row>
    <row r="994" spans="1:11" ht="1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</row>
    <row r="995" spans="1:11" ht="1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</row>
    <row r="996" spans="1:11" ht="1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</row>
    <row r="997" spans="1:11" ht="15" customHeight="1">
      <c r="A997" s="1"/>
      <c r="B997" s="2"/>
      <c r="C997" s="2"/>
      <c r="D997" s="2"/>
      <c r="E997" s="1"/>
      <c r="F997" s="1"/>
      <c r="G997" s="1"/>
      <c r="H997" s="1"/>
      <c r="I997" s="1"/>
      <c r="J997" s="2"/>
      <c r="K997" s="2"/>
    </row>
    <row r="998" spans="1:11" ht="15" customHeight="1">
      <c r="A998" s="1"/>
      <c r="B998" s="2"/>
      <c r="C998" s="2"/>
      <c r="D998" s="2"/>
      <c r="E998" s="1"/>
      <c r="F998" s="1"/>
      <c r="G998" s="1"/>
      <c r="H998" s="1"/>
      <c r="I998" s="1"/>
      <c r="J998" s="2"/>
      <c r="K998" s="2"/>
    </row>
    <row r="999" spans="1:11" ht="15" customHeight="1">
      <c r="A999" s="1"/>
      <c r="B999" s="2"/>
      <c r="C999" s="2"/>
      <c r="D999" s="2"/>
      <c r="E999" s="1"/>
      <c r="F999" s="1"/>
      <c r="G999" s="1"/>
      <c r="H999" s="1"/>
      <c r="I999" s="1"/>
      <c r="J999" s="2"/>
      <c r="K999" s="2"/>
    </row>
    <row r="1000" spans="1:11" ht="15" customHeight="1">
      <c r="A1000" s="1"/>
      <c r="B1000" s="2"/>
      <c r="C1000" s="2"/>
      <c r="D1000" s="2"/>
      <c r="E1000" s="1"/>
      <c r="F1000" s="1"/>
      <c r="G1000" s="1"/>
      <c r="H1000" s="1"/>
      <c r="I1000" s="1"/>
      <c r="J1000" s="2"/>
      <c r="K1000" s="2"/>
    </row>
    <row r="1001" spans="1:11" ht="15" customHeight="1">
      <c r="A1001" s="1"/>
      <c r="B1001" s="2"/>
      <c r="C1001" s="2"/>
      <c r="D1001" s="2"/>
      <c r="E1001" s="1"/>
      <c r="F1001" s="1"/>
      <c r="G1001" s="1"/>
      <c r="H1001" s="1"/>
      <c r="I1001" s="1"/>
      <c r="J1001" s="2"/>
      <c r="K1001" s="2"/>
    </row>
    <row r="1002" spans="1:11" ht="15" customHeight="1">
      <c r="A1002" s="1"/>
      <c r="B1002" s="2"/>
      <c r="C1002" s="2"/>
      <c r="D1002" s="2"/>
      <c r="E1002" s="1"/>
      <c r="F1002" s="1"/>
      <c r="G1002" s="1"/>
      <c r="H1002" s="1"/>
      <c r="I1002" s="1"/>
      <c r="J1002" s="2"/>
      <c r="K1002" s="2"/>
    </row>
    <row r="1003" spans="1:11" ht="15" customHeight="1">
      <c r="A1003" s="1"/>
      <c r="B1003" s="2"/>
      <c r="C1003" s="2"/>
      <c r="D1003" s="2"/>
      <c r="E1003" s="1"/>
      <c r="F1003" s="1"/>
      <c r="G1003" s="1"/>
      <c r="H1003" s="1"/>
      <c r="I1003" s="1"/>
      <c r="J1003" s="2"/>
      <c r="K1003" s="2"/>
    </row>
    <row r="1004" spans="1:11" ht="15" customHeight="1">
      <c r="A1004" s="1"/>
      <c r="B1004" s="2"/>
      <c r="C1004" s="2"/>
      <c r="D1004" s="2"/>
      <c r="E1004" s="1"/>
      <c r="F1004" s="1"/>
      <c r="G1004" s="1"/>
      <c r="H1004" s="1"/>
      <c r="I1004" s="1"/>
      <c r="J1004" s="2"/>
      <c r="K1004" s="2"/>
    </row>
    <row r="1005" spans="1:11" ht="15" customHeight="1">
      <c r="A1005" s="1"/>
      <c r="B1005" s="2"/>
      <c r="C1005" s="2"/>
      <c r="D1005" s="2"/>
      <c r="E1005" s="1"/>
      <c r="F1005" s="1"/>
      <c r="G1005" s="1"/>
      <c r="H1005" s="1"/>
      <c r="I1005" s="1"/>
      <c r="J1005" s="2"/>
      <c r="K1005" s="2"/>
    </row>
    <row r="1006" spans="1:11" ht="15" customHeight="1">
      <c r="A1006" s="1"/>
      <c r="B1006" s="2"/>
      <c r="C1006" s="2"/>
      <c r="D1006" s="2"/>
      <c r="E1006" s="1"/>
      <c r="F1006" s="1"/>
      <c r="G1006" s="1"/>
      <c r="H1006" s="1"/>
      <c r="I1006" s="1"/>
      <c r="J1006" s="2"/>
      <c r="K1006" s="2"/>
    </row>
    <row r="1007" spans="1:11" ht="15" customHeight="1">
      <c r="A1007" s="1"/>
      <c r="B1007" s="2"/>
      <c r="C1007" s="2"/>
      <c r="D1007" s="2"/>
      <c r="E1007" s="1"/>
      <c r="F1007" s="1"/>
      <c r="G1007" s="1"/>
      <c r="H1007" s="1"/>
      <c r="I1007" s="1"/>
      <c r="J1007" s="2"/>
      <c r="K1007" s="2"/>
    </row>
    <row r="1008" spans="1:11" ht="15" customHeight="1">
      <c r="A1008" s="1"/>
      <c r="B1008" s="2"/>
      <c r="C1008" s="2"/>
      <c r="D1008" s="2"/>
      <c r="E1008" s="1"/>
      <c r="F1008" s="1"/>
      <c r="G1008" s="1"/>
      <c r="H1008" s="1"/>
      <c r="I1008" s="1"/>
      <c r="J1008" s="2"/>
      <c r="K1008" s="2"/>
    </row>
    <row r="1009" spans="1:11" ht="15" customHeight="1">
      <c r="A1009" s="1"/>
      <c r="B1009" s="2"/>
      <c r="C1009" s="2"/>
      <c r="D1009" s="2"/>
      <c r="E1009" s="1"/>
      <c r="F1009" s="1"/>
      <c r="G1009" s="1"/>
      <c r="H1009" s="1"/>
      <c r="I1009" s="1"/>
      <c r="J1009" s="2"/>
      <c r="K1009" s="2"/>
    </row>
    <row r="1010" spans="1:11" ht="15" customHeight="1">
      <c r="A1010" s="1"/>
      <c r="B1010" s="2"/>
      <c r="C1010" s="2"/>
      <c r="D1010" s="2"/>
      <c r="E1010" s="1"/>
      <c r="F1010" s="1"/>
      <c r="G1010" s="1"/>
      <c r="H1010" s="1"/>
      <c r="I1010" s="1"/>
      <c r="J1010" s="2"/>
      <c r="K1010" s="2"/>
    </row>
    <row r="1011" spans="1:11" ht="15" customHeight="1">
      <c r="A1011" s="1"/>
      <c r="B1011" s="2"/>
      <c r="C1011" s="2"/>
      <c r="D1011" s="2"/>
      <c r="E1011" s="1"/>
      <c r="F1011" s="1"/>
      <c r="G1011" s="1"/>
      <c r="H1011" s="1"/>
      <c r="I1011" s="1"/>
      <c r="J1011" s="2"/>
      <c r="K1011" s="2"/>
    </row>
    <row r="1012" spans="1:11" ht="15" customHeight="1">
      <c r="A1012" s="1"/>
      <c r="B1012" s="2"/>
      <c r="C1012" s="2"/>
      <c r="D1012" s="2"/>
      <c r="E1012" s="1"/>
      <c r="F1012" s="1"/>
      <c r="G1012" s="1"/>
      <c r="H1012" s="1"/>
      <c r="I1012" s="1"/>
      <c r="J1012" s="2"/>
      <c r="K1012" s="2"/>
    </row>
    <row r="1013" spans="1:11" ht="15" customHeight="1">
      <c r="A1013" s="1"/>
      <c r="B1013" s="2"/>
      <c r="C1013" s="2"/>
      <c r="D1013" s="2"/>
      <c r="E1013" s="1"/>
      <c r="F1013" s="1"/>
      <c r="G1013" s="1"/>
      <c r="H1013" s="1"/>
      <c r="I1013" s="1"/>
      <c r="J1013" s="2"/>
      <c r="K1013" s="2"/>
    </row>
    <row r="1014" spans="1:11" ht="15" customHeight="1">
      <c r="A1014" s="1"/>
      <c r="B1014" s="2"/>
      <c r="C1014" s="2"/>
      <c r="D1014" s="2"/>
      <c r="E1014" s="1"/>
      <c r="F1014" s="1"/>
      <c r="G1014" s="1"/>
      <c r="H1014" s="1"/>
      <c r="I1014" s="1"/>
      <c r="J1014" s="2"/>
      <c r="K1014" s="2"/>
    </row>
    <row r="1015" spans="1:11" ht="15" customHeight="1">
      <c r="A1015" s="1"/>
      <c r="B1015" s="2"/>
      <c r="C1015" s="2"/>
      <c r="D1015" s="2"/>
      <c r="E1015" s="1"/>
      <c r="F1015" s="1"/>
      <c r="G1015" s="1"/>
      <c r="H1015" s="1"/>
      <c r="I1015" s="1"/>
      <c r="J1015" s="2"/>
      <c r="K1015" s="2"/>
    </row>
    <row r="1016" spans="1:11" ht="15" customHeight="1">
      <c r="A1016" s="1"/>
      <c r="B1016" s="2"/>
      <c r="C1016" s="2"/>
      <c r="D1016" s="2"/>
      <c r="E1016" s="1"/>
      <c r="F1016" s="1"/>
      <c r="G1016" s="1"/>
      <c r="H1016" s="1"/>
      <c r="I1016" s="1"/>
      <c r="J1016" s="2"/>
      <c r="K1016" s="2"/>
    </row>
    <row r="1017" spans="1:11" ht="15" customHeight="1">
      <c r="A1017" s="1"/>
      <c r="B1017" s="2"/>
      <c r="C1017" s="2"/>
      <c r="D1017" s="2"/>
      <c r="E1017" s="1"/>
      <c r="F1017" s="1"/>
      <c r="G1017" s="1"/>
      <c r="H1017" s="1"/>
      <c r="I1017" s="1"/>
      <c r="J1017" s="2"/>
      <c r="K1017" s="2"/>
    </row>
    <row r="1018" spans="1:11" ht="15" customHeight="1">
      <c r="A1018" s="1"/>
      <c r="B1018" s="2"/>
      <c r="C1018" s="2"/>
      <c r="D1018" s="2"/>
      <c r="E1018" s="1"/>
      <c r="F1018" s="1"/>
      <c r="G1018" s="1"/>
      <c r="H1018" s="1"/>
      <c r="I1018" s="1"/>
      <c r="J1018" s="2"/>
      <c r="K1018" s="2"/>
    </row>
  </sheetData>
  <hyperlinks>
    <hyperlink ref="G15" r:id="rId1" xr:uid="{34B5C60E-C9B7-ED46-ADF1-E9EDF5BF7492}"/>
    <hyperlink ref="G16" r:id="rId2" xr:uid="{FFF8DFEB-380F-644C-9F46-92718DEB4570}"/>
    <hyperlink ref="G17" r:id="rId3" xr:uid="{A27D9D00-F616-3749-8BEF-F6F33775C312}"/>
    <hyperlink ref="G18" r:id="rId4" xr:uid="{F1B41989-44CC-DC4B-BEAB-E37BFA737FC4}"/>
    <hyperlink ref="G19" r:id="rId5" xr:uid="{325F07F2-D721-CF40-AA5C-5778B721BFC3}"/>
    <hyperlink ref="G20" r:id="rId6" xr:uid="{6A401F7A-FDB3-9C48-8CE4-58AC2C9ADD81}"/>
    <hyperlink ref="G21" r:id="rId7" xr:uid="{804C414D-65DE-744B-B8DB-7787139A3E11}"/>
    <hyperlink ref="G22" r:id="rId8" xr:uid="{D1945EA8-9AC2-9445-BC55-FC0738959A80}"/>
    <hyperlink ref="G24" r:id="rId9" xr:uid="{1D738470-80D0-CE4B-978B-02542420F628}"/>
    <hyperlink ref="G25" r:id="rId10" xr:uid="{09D77492-FC5A-1148-8996-517A209513D0}"/>
    <hyperlink ref="G26" r:id="rId11" xr:uid="{110BEB55-B390-4D4C-A89B-58E642B9F751}"/>
    <hyperlink ref="G27" r:id="rId12" xr:uid="{94965B80-E69D-234F-998D-50A4CFDC576D}"/>
    <hyperlink ref="G28" r:id="rId13" xr:uid="{F8C24DEA-D7EB-E343-AC54-D24BF7B514B8}"/>
    <hyperlink ref="G29" r:id="rId14" xr:uid="{3BEDA3AD-84CE-4F4F-BE45-95492FA6BED2}"/>
    <hyperlink ref="G30" r:id="rId15" xr:uid="{E40A5F4B-4CAC-2447-8A8D-63D6E44671FA}"/>
    <hyperlink ref="G31" r:id="rId16" xr:uid="{39075666-C127-7F45-ABE1-CF587411F52D}"/>
    <hyperlink ref="G32" r:id="rId17" xr:uid="{738FFFB5-B381-7C48-9725-6448A79D892C}"/>
    <hyperlink ref="G33" r:id="rId18" xr:uid="{E4528F20-0700-7847-91B6-8609C0B64DC2}"/>
    <hyperlink ref="G34" r:id="rId19" xr:uid="{D0D4DD5F-9673-6B47-A094-7A1033B42425}"/>
    <hyperlink ref="G35" r:id="rId20" xr:uid="{989CC381-F0FB-9343-8A32-160DDCD32F55}"/>
    <hyperlink ref="G36" r:id="rId21" xr:uid="{FD866E2D-DE86-9948-B177-DD367D89170C}"/>
    <hyperlink ref="G37" r:id="rId22" xr:uid="{CA89918E-DF36-E54D-A2D8-4BCBAAE3D46F}"/>
    <hyperlink ref="G38" r:id="rId23" xr:uid="{B0E58244-1500-8D42-8AF0-73DFEF72CDEB}"/>
    <hyperlink ref="G39" r:id="rId24" xr:uid="{C79C9E1C-9146-364D-ADA6-C3B109285F1C}"/>
    <hyperlink ref="G40" r:id="rId25" xr:uid="{DCC2F0C7-26D0-144C-8149-6353EC06D25F}"/>
    <hyperlink ref="G41" r:id="rId26" xr:uid="{2DC9538F-BBAD-374F-BDC7-9E9ED39218DA}"/>
    <hyperlink ref="G42" r:id="rId27" xr:uid="{0715DE39-5B57-784B-8F1F-C841A9FCDE02}"/>
    <hyperlink ref="G45" r:id="rId28" xr:uid="{D4111EBB-D945-A046-962E-40D87320FE0B}"/>
    <hyperlink ref="G46" r:id="rId29" xr:uid="{84EBB8B6-5420-CB44-AB12-0D6DC4D4DDD8}"/>
    <hyperlink ref="G43" r:id="rId30" xr:uid="{C5F10C9A-4E2D-2448-A911-52B47DCED664}"/>
    <hyperlink ref="G44" r:id="rId31" xr:uid="{46CDF3F6-EFDA-EE4D-996D-806A0BBC9915}"/>
    <hyperlink ref="G47" r:id="rId32" xr:uid="{1E06E7FF-83ED-CD46-87AE-74F23EE4DF8A}"/>
    <hyperlink ref="G50" r:id="rId33" xr:uid="{A499A301-B611-E34E-AD0C-245FC4B776A3}"/>
    <hyperlink ref="G48" r:id="rId34" xr:uid="{63E44C12-E6E4-0642-90F0-ECA1FF4DFDD1}"/>
    <hyperlink ref="G49" r:id="rId35" xr:uid="{564313DF-3DBF-F34A-BFBC-48B5EF66A060}"/>
    <hyperlink ref="G52" r:id="rId36" xr:uid="{A05B3D03-CCC8-0647-A3E8-1DAAA80F2E0A}"/>
    <hyperlink ref="G51" r:id="rId37" xr:uid="{1BDD8C39-6FA0-6D42-83B1-AFB1DD81DABB}"/>
    <hyperlink ref="G53" r:id="rId38" xr:uid="{5106AD41-3393-1140-AEA1-688A1CAD6A79}"/>
    <hyperlink ref="G23" r:id="rId39" xr:uid="{B231BF81-456C-6B42-9E99-8A66F7E3EF81}"/>
  </hyperlinks>
  <pageMargins left="0.7" right="0.7" top="0.75" bottom="0.75" header="0.3" footer="0.3"/>
  <pageSetup paperSize="9" orientation="portrait" horizontalDpi="0" verticalDpi="0"/>
  <drawing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5.1640625" defaultRowHeight="15" customHeight="1"/>
  <cols>
    <col min="1" max="1" width="11.83203125" customWidth="1"/>
    <col min="2" max="2" width="44.1640625" customWidth="1"/>
    <col min="3" max="3" width="20.6640625" customWidth="1"/>
    <col min="4" max="26" width="8.83203125" customWidth="1"/>
  </cols>
  <sheetData>
    <row r="1" spans="1:26" ht="21.75" customHeight="1">
      <c r="A1" s="33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12</v>
      </c>
      <c r="B6" s="35" t="s">
        <v>23</v>
      </c>
      <c r="C6" s="35" t="s">
        <v>24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opLeftCell="A2" workbookViewId="0">
      <selection activeCell="H11" sqref="H11"/>
    </sheetView>
  </sheetViews>
  <sheetFormatPr baseColWidth="10" defaultColWidth="15.1640625" defaultRowHeight="15" customHeight="1"/>
  <cols>
    <col min="1" max="1" width="9.6640625" customWidth="1"/>
    <col min="2" max="3" width="7.5" customWidth="1"/>
    <col min="4" max="4" width="18.6640625" customWidth="1"/>
    <col min="5" max="5" width="14.6640625" customWidth="1"/>
    <col min="6" max="6" width="6.33203125" customWidth="1"/>
    <col min="7" max="9" width="11.6640625" customWidth="1"/>
    <col min="10" max="10" width="6.1640625" customWidth="1"/>
    <col min="11" max="11" width="11.83203125" customWidth="1"/>
    <col min="12" max="12" width="8.6640625" customWidth="1"/>
    <col min="13" max="14" width="8.33203125" customWidth="1"/>
    <col min="15" max="15" width="23.6640625" customWidth="1"/>
    <col min="16" max="16" width="13" customWidth="1"/>
    <col min="17" max="17" width="10.5" customWidth="1"/>
    <col min="18" max="18" width="9" customWidth="1"/>
    <col min="19" max="19" width="14.33203125" customWidth="1"/>
    <col min="20" max="26" width="8.83203125" customWidth="1"/>
  </cols>
  <sheetData>
    <row r="1" spans="1:26" ht="27" customHeight="1">
      <c r="A1" s="48" t="s">
        <v>25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27</v>
      </c>
      <c r="F3" s="2"/>
      <c r="G3" s="2"/>
      <c r="H3" s="2"/>
      <c r="I3" s="2"/>
      <c r="J3" s="2"/>
      <c r="K3" s="52" t="s">
        <v>28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29</v>
      </c>
      <c r="E4" s="6" t="s">
        <v>30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31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32</v>
      </c>
      <c r="B10" s="15" t="s">
        <v>9</v>
      </c>
      <c r="C10" s="15" t="s">
        <v>33</v>
      </c>
      <c r="D10" s="15" t="s">
        <v>10</v>
      </c>
      <c r="E10" s="15" t="s">
        <v>34</v>
      </c>
      <c r="F10" s="17" t="s">
        <v>13</v>
      </c>
      <c r="G10" s="55" t="s">
        <v>14</v>
      </c>
      <c r="H10" s="55" t="s">
        <v>35</v>
      </c>
      <c r="I10" s="55" t="s">
        <v>36</v>
      </c>
      <c r="J10" s="17" t="s">
        <v>16</v>
      </c>
      <c r="K10" s="17" t="s">
        <v>37</v>
      </c>
      <c r="L10" s="17" t="s">
        <v>17</v>
      </c>
      <c r="M10" s="17" t="s">
        <v>38</v>
      </c>
      <c r="N10" s="18" t="s">
        <v>19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39</v>
      </c>
      <c r="B11" s="19">
        <v>50746</v>
      </c>
      <c r="C11" s="19">
        <v>4504369</v>
      </c>
      <c r="D11" s="20" t="s">
        <v>40</v>
      </c>
      <c r="E11" s="20" t="s">
        <v>41</v>
      </c>
      <c r="F11" s="21">
        <v>1</v>
      </c>
      <c r="G11" s="21" t="s">
        <v>42</v>
      </c>
      <c r="H11" s="56" t="s">
        <v>43</v>
      </c>
      <c r="I11" s="56"/>
      <c r="J11" s="21" t="s">
        <v>44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45</v>
      </c>
      <c r="B12" s="25">
        <v>3024</v>
      </c>
      <c r="C12" s="25">
        <v>302401</v>
      </c>
      <c r="D12" s="26" t="s">
        <v>46</v>
      </c>
      <c r="E12" s="26" t="s">
        <v>41</v>
      </c>
      <c r="F12" s="27">
        <v>1</v>
      </c>
      <c r="G12" s="27" t="s">
        <v>42</v>
      </c>
      <c r="H12" s="58" t="s">
        <v>43</v>
      </c>
      <c r="I12" s="58"/>
      <c r="J12" s="27" t="s">
        <v>44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45</v>
      </c>
      <c r="B13" s="19">
        <v>3023</v>
      </c>
      <c r="C13" s="19">
        <v>302301</v>
      </c>
      <c r="D13" s="20" t="s">
        <v>47</v>
      </c>
      <c r="E13" s="20" t="s">
        <v>41</v>
      </c>
      <c r="F13" s="21">
        <v>2</v>
      </c>
      <c r="G13" s="21" t="s">
        <v>42</v>
      </c>
      <c r="H13" s="56" t="s">
        <v>43</v>
      </c>
      <c r="I13" s="56"/>
      <c r="J13" s="21" t="s">
        <v>44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45</v>
      </c>
      <c r="B14" s="25">
        <v>3023</v>
      </c>
      <c r="C14" s="25">
        <v>4211398</v>
      </c>
      <c r="D14" s="26" t="s">
        <v>47</v>
      </c>
      <c r="E14" s="26" t="s">
        <v>48</v>
      </c>
      <c r="F14" s="27">
        <v>1</v>
      </c>
      <c r="G14" s="27" t="s">
        <v>42</v>
      </c>
      <c r="H14" s="58" t="s">
        <v>43</v>
      </c>
      <c r="I14" s="58"/>
      <c r="J14" s="27" t="s">
        <v>44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45</v>
      </c>
      <c r="B15" s="19">
        <v>3794</v>
      </c>
      <c r="C15" s="19">
        <v>379401</v>
      </c>
      <c r="D15" s="20" t="s">
        <v>49</v>
      </c>
      <c r="E15" s="20" t="s">
        <v>41</v>
      </c>
      <c r="F15" s="21">
        <v>1</v>
      </c>
      <c r="G15" s="21" t="s">
        <v>42</v>
      </c>
      <c r="H15" s="56" t="s">
        <v>43</v>
      </c>
      <c r="I15" s="56"/>
      <c r="J15" s="21" t="s">
        <v>44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45</v>
      </c>
      <c r="B16" s="25">
        <v>3623</v>
      </c>
      <c r="C16" s="25">
        <v>362301</v>
      </c>
      <c r="D16" s="26" t="s">
        <v>50</v>
      </c>
      <c r="E16" s="26" t="s">
        <v>41</v>
      </c>
      <c r="F16" s="27">
        <v>1</v>
      </c>
      <c r="G16" s="27" t="s">
        <v>42</v>
      </c>
      <c r="H16" s="58" t="s">
        <v>43</v>
      </c>
      <c r="I16" s="58"/>
      <c r="J16" s="27" t="s">
        <v>44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45</v>
      </c>
      <c r="B17" s="19">
        <v>3623</v>
      </c>
      <c r="C17" s="19">
        <v>362321</v>
      </c>
      <c r="D17" s="20" t="s">
        <v>50</v>
      </c>
      <c r="E17" s="20" t="s">
        <v>51</v>
      </c>
      <c r="F17" s="21">
        <v>1</v>
      </c>
      <c r="G17" s="21" t="s">
        <v>42</v>
      </c>
      <c r="H17" s="56" t="s">
        <v>43</v>
      </c>
      <c r="I17" s="56"/>
      <c r="J17" s="21" t="s">
        <v>44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45</v>
      </c>
      <c r="B18" s="25">
        <v>94148</v>
      </c>
      <c r="C18" s="25">
        <v>302201</v>
      </c>
      <c r="D18" s="26" t="s">
        <v>52</v>
      </c>
      <c r="E18" s="26" t="s">
        <v>41</v>
      </c>
      <c r="F18" s="27">
        <v>1</v>
      </c>
      <c r="G18" s="27" t="s">
        <v>42</v>
      </c>
      <c r="H18" s="58" t="s">
        <v>43</v>
      </c>
      <c r="I18" s="58"/>
      <c r="J18" s="27" t="s">
        <v>44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53</v>
      </c>
      <c r="B19" s="19">
        <v>6141</v>
      </c>
      <c r="C19" s="19">
        <v>4210633</v>
      </c>
      <c r="D19" s="20" t="s">
        <v>54</v>
      </c>
      <c r="E19" s="20" t="s">
        <v>55</v>
      </c>
      <c r="F19" s="21">
        <v>1</v>
      </c>
      <c r="G19" s="21" t="s">
        <v>42</v>
      </c>
      <c r="H19" s="56" t="s">
        <v>43</v>
      </c>
      <c r="I19" s="56"/>
      <c r="J19" s="21" t="s">
        <v>44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53</v>
      </c>
      <c r="B20" s="25">
        <v>3070</v>
      </c>
      <c r="C20" s="25">
        <v>307021</v>
      </c>
      <c r="D20" s="26" t="s">
        <v>56</v>
      </c>
      <c r="E20" s="26" t="s">
        <v>51</v>
      </c>
      <c r="F20" s="27">
        <v>4</v>
      </c>
      <c r="G20" s="27" t="s">
        <v>42</v>
      </c>
      <c r="H20" s="58" t="s">
        <v>43</v>
      </c>
      <c r="I20" s="58"/>
      <c r="J20" s="27" t="s">
        <v>44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53</v>
      </c>
      <c r="B21" s="19">
        <v>2412</v>
      </c>
      <c r="C21" s="19">
        <v>241201</v>
      </c>
      <c r="D21" s="20" t="s">
        <v>57</v>
      </c>
      <c r="E21" s="20" t="s">
        <v>41</v>
      </c>
      <c r="F21" s="21">
        <v>1</v>
      </c>
      <c r="G21" s="21" t="s">
        <v>42</v>
      </c>
      <c r="H21" s="56" t="s">
        <v>43</v>
      </c>
      <c r="I21" s="56"/>
      <c r="J21" s="21" t="s">
        <v>44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53</v>
      </c>
      <c r="B22" s="25">
        <v>6019</v>
      </c>
      <c r="C22" s="25">
        <v>4538353</v>
      </c>
      <c r="D22" s="26" t="s">
        <v>58</v>
      </c>
      <c r="E22" s="26" t="s">
        <v>41</v>
      </c>
      <c r="F22" s="27">
        <v>4</v>
      </c>
      <c r="G22" s="27" t="s">
        <v>42</v>
      </c>
      <c r="H22" s="58" t="s">
        <v>43</v>
      </c>
      <c r="I22" s="58"/>
      <c r="J22" s="27" t="s">
        <v>44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53</v>
      </c>
      <c r="B23" s="19">
        <v>2431</v>
      </c>
      <c r="C23" s="19">
        <v>4558168</v>
      </c>
      <c r="D23" s="20" t="s">
        <v>59</v>
      </c>
      <c r="E23" s="20" t="s">
        <v>41</v>
      </c>
      <c r="F23" s="21">
        <v>1</v>
      </c>
      <c r="G23" s="21" t="s">
        <v>42</v>
      </c>
      <c r="H23" s="56" t="s">
        <v>43</v>
      </c>
      <c r="I23" s="56"/>
      <c r="J23" s="21" t="s">
        <v>44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53</v>
      </c>
      <c r="B24" s="25">
        <v>63868</v>
      </c>
      <c r="C24" s="25">
        <v>4535737</v>
      </c>
      <c r="D24" s="26" t="s">
        <v>60</v>
      </c>
      <c r="E24" s="26" t="s">
        <v>41</v>
      </c>
      <c r="F24" s="27">
        <v>4</v>
      </c>
      <c r="G24" s="27" t="s">
        <v>42</v>
      </c>
      <c r="H24" s="58" t="s">
        <v>43</v>
      </c>
      <c r="I24" s="58"/>
      <c r="J24" s="27" t="s">
        <v>44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53</v>
      </c>
      <c r="B25" s="19">
        <v>2540</v>
      </c>
      <c r="C25" s="19">
        <v>4211632</v>
      </c>
      <c r="D25" s="20" t="s">
        <v>61</v>
      </c>
      <c r="E25" s="20" t="s">
        <v>48</v>
      </c>
      <c r="F25" s="21">
        <v>4</v>
      </c>
      <c r="G25" s="21" t="s">
        <v>42</v>
      </c>
      <c r="H25" s="56" t="s">
        <v>43</v>
      </c>
      <c r="I25" s="56"/>
      <c r="J25" s="21" t="s">
        <v>44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53</v>
      </c>
      <c r="B26" s="25">
        <v>3176</v>
      </c>
      <c r="C26" s="25">
        <v>4225733</v>
      </c>
      <c r="D26" s="26" t="s">
        <v>62</v>
      </c>
      <c r="E26" s="26" t="s">
        <v>55</v>
      </c>
      <c r="F26" s="27">
        <v>1</v>
      </c>
      <c r="G26" s="27" t="s">
        <v>42</v>
      </c>
      <c r="H26" s="58" t="s">
        <v>43</v>
      </c>
      <c r="I26" s="58"/>
      <c r="J26" s="27" t="s">
        <v>44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63</v>
      </c>
      <c r="B27" s="19">
        <v>49668</v>
      </c>
      <c r="C27" s="19">
        <v>4224793</v>
      </c>
      <c r="D27" s="20" t="s">
        <v>64</v>
      </c>
      <c r="E27" s="20" t="s">
        <v>65</v>
      </c>
      <c r="F27" s="21">
        <v>1</v>
      </c>
      <c r="G27" s="21" t="s">
        <v>42</v>
      </c>
      <c r="H27" s="56" t="s">
        <v>43</v>
      </c>
      <c r="I27" s="56"/>
      <c r="J27" s="21" t="s">
        <v>44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66</v>
      </c>
      <c r="B28" s="25">
        <v>32123</v>
      </c>
      <c r="C28" s="25">
        <v>4211573</v>
      </c>
      <c r="D28" s="26" t="s">
        <v>67</v>
      </c>
      <c r="E28" s="26" t="s">
        <v>48</v>
      </c>
      <c r="F28" s="27">
        <v>4</v>
      </c>
      <c r="G28" s="27" t="s">
        <v>42</v>
      </c>
      <c r="H28" s="58" t="s">
        <v>43</v>
      </c>
      <c r="I28" s="58"/>
      <c r="J28" s="27" t="s">
        <v>44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66</v>
      </c>
      <c r="B29" s="19">
        <v>6590</v>
      </c>
      <c r="C29" s="19">
        <v>4211622</v>
      </c>
      <c r="D29" s="20" t="s">
        <v>68</v>
      </c>
      <c r="E29" s="20" t="s">
        <v>48</v>
      </c>
      <c r="F29" s="21">
        <v>8</v>
      </c>
      <c r="G29" s="21" t="s">
        <v>42</v>
      </c>
      <c r="H29" s="56" t="s">
        <v>43</v>
      </c>
      <c r="I29" s="56"/>
      <c r="J29" s="21" t="s">
        <v>44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69</v>
      </c>
      <c r="B30" s="25">
        <v>3957</v>
      </c>
      <c r="C30" s="25">
        <v>4211473</v>
      </c>
      <c r="D30" s="26" t="s">
        <v>70</v>
      </c>
      <c r="E30" s="26" t="s">
        <v>48</v>
      </c>
      <c r="F30" s="27">
        <v>4</v>
      </c>
      <c r="G30" s="27" t="s">
        <v>42</v>
      </c>
      <c r="H30" s="58" t="s">
        <v>43</v>
      </c>
      <c r="I30" s="58"/>
      <c r="J30" s="27" t="s">
        <v>44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20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Vantricht Thomas</cp:lastModifiedBy>
  <dcterms:modified xsi:type="dcterms:W3CDTF">2018-06-17T14:38:35Z</dcterms:modified>
</cp:coreProperties>
</file>