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Bryan\Documents\School\Semester_2\Project1\project\"/>
    </mc:Choice>
  </mc:AlternateContent>
  <xr:revisionPtr revIDLastSave="0" documentId="13_ncr:1_{0FE9B91B-0F09-4DA5-8C19-69E69135BADF}" xr6:coauthVersionLast="43" xr6:coauthVersionMax="43" xr10:uidLastSave="{00000000-0000-0000-0000-000000000000}"/>
  <bookViews>
    <workbookView xWindow="-108" yWindow="-108" windowWidth="23256" windowHeight="12576" tabRatio="500" xr2:uid="{00000000-000D-0000-FFFF-FFFF00000000}"/>
  </bookViews>
  <sheets>
    <sheet name="BillOfMaterials" sheetId="1" r:id="rId1"/>
    <sheet name="Revisions" sheetId="2" r:id="rId2"/>
    <sheet name="Example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K15" i="1" l="1"/>
  <c r="K16" i="1"/>
  <c r="K17" i="1"/>
  <c r="K18" i="1"/>
  <c r="K19" i="1"/>
  <c r="K20" i="1"/>
  <c r="K21" i="1"/>
  <c r="K22" i="1"/>
  <c r="K27" i="1"/>
  <c r="K28" i="1"/>
  <c r="K29" i="1"/>
  <c r="K30" i="1"/>
  <c r="K36" i="1"/>
  <c r="J19" i="1" l="1"/>
  <c r="E36" i="1" l="1"/>
  <c r="J15" i="1"/>
  <c r="J17" i="1"/>
  <c r="J16" i="1" l="1"/>
  <c r="J18" i="1"/>
  <c r="J20" i="1"/>
  <c r="J21" i="1"/>
  <c r="J22" i="1"/>
  <c r="J27" i="1"/>
  <c r="J28" i="1"/>
  <c r="J29" i="1"/>
  <c r="J30" i="1"/>
  <c r="M11" i="3"/>
  <c r="M12" i="3"/>
  <c r="M31" i="3" s="1"/>
  <c r="E8" i="3" s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F31" i="3"/>
  <c r="E7" i="3" s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31" i="3" l="1"/>
  <c r="J36" i="1" l="1"/>
  <c r="C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4" authorId="0" shapeId="0" xr:uid="{00000000-0006-0000-0000-000001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0" authorId="0" shapeId="0" xr:uid="{00000000-0006-0000-0200-000001000000}">
      <text>
        <r>
          <rPr>
            <sz val="11"/>
            <color rgb="FF000000"/>
            <rFont val="Arial"/>
            <family val="2"/>
          </rPr>
          <t>clodim7:
gebruk zotero</t>
        </r>
      </text>
    </comment>
    <comment ref="M10" authorId="0" shapeId="0" xr:uid="{00000000-0006-0000-0200-000002000000}">
      <text>
        <r>
          <rPr>
            <sz val="11"/>
            <color rgb="FF000000"/>
            <rFont val="Arial"/>
            <family val="2"/>
          </rPr>
          <t>clodim7:
zet de prijs van duurste alternatief</t>
        </r>
      </text>
    </comment>
    <comment ref="N10" authorId="0" shapeId="0" xr:uid="{00000000-0006-0000-0200-000003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<sst xmlns="http://schemas.openxmlformats.org/spreadsheetml/2006/main" count="260" uniqueCount="158">
  <si>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</si>
  <si>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</si>
  <si>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</si>
  <si>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</si>
  <si>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</si>
  <si>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</si>
  <si>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</si>
  <si>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</si>
  <si>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</si>
  <si>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</si>
  <si>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</si>
  <si>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</si>
  <si>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</si>
  <si>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</si>
  <si>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</si>
  <si>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</si>
  <si>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</si>
  <si>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</si>
  <si>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</si>
  <si>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</si>
  <si>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</si>
  <si>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Revision Summary</t>
  </si>
  <si>
    <t>Approval Date</t>
  </si>
  <si>
    <t>Bill of Materials for LEGO® Design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</si>
  <si>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</si>
  <si>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</si>
  <si>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</si>
  <si>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</si>
  <si>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</si>
  <si>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</si>
  <si>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</si>
  <si>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</si>
  <si>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</si>
  <si>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</si>
  <si>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</si>
  <si>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</si>
  <si>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</si>
  <si>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</si>
  <si>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</si>
  <si>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</si>
  <si>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</si>
  <si>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</si>
  <si>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</si>
  <si>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</si>
  <si>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</si>
  <si>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</si>
  <si>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</si>
  <si>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</si>
  <si>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</si>
  <si>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</si>
  <si>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</si>
  <si>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</si>
  <si>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</si>
  <si>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</si>
  <si>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</si>
  <si>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</si>
  <si>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</si>
  <si>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</si>
  <si>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</si>
  <si>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</si>
  <si>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</si>
  <si>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</si>
  <si>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</si>
  <si>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</si>
  <si>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</si>
  <si>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</si>
  <si>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</si>
  <si>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</si>
  <si>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Raspberry Pi 3 model B</t>
  </si>
  <si>
    <t>Raspberry PI T-cobbler</t>
  </si>
  <si>
    <t>1NMCT6</t>
  </si>
  <si>
    <t>Vermaeren</t>
  </si>
  <si>
    <t>Bryan</t>
  </si>
  <si>
    <t>https://www.conrad.be/p/raspberry-pi-raspberry-pi-3-model-b-raspberry-pi-3b-raspberry-pi-3-model-b-1668026?WT.srch=1&amp;gclid=Cj0KCQjwsZ3kBRCnARIsAIuAV_SXQ_dzsQrjuSwl_NlrNNhwYyTnc09iSaOoL9JHRp7U3xToA9oThmwaAih6EALw_wcB&amp;insert=8J&amp;t=1&amp;tid=1707699513_75075383468_pla-301804009096_pla-1668026&amp;utm_campaign=&amp;utm_content=&amp;utm_medium=&amp;utm_source=&amp;utm_term=</t>
  </si>
  <si>
    <t>Raspberry Pi om het hele systeem te besturen.</t>
  </si>
  <si>
    <t>https://www.kiwi-electronics.nl/raspberry-pi-3-model-b-plus?gclid=Cj0KCQjwsZ3kBRCnARIsAIuAV_SzlhKFtjUXR8tL5Tqjrd-jN0ZgLLb5nxpP7VBQVEAjuxOFqwJplC0aAqUVEALw_wcB</t>
  </si>
  <si>
    <t>https://www.antratek.be/hc-sr04-ultrasonic-sonar-distance-sensor?gclid=Cj0KCQjwsZ3kBRCnARIsAIuAV_TuXcSe-vu7cuzoxav62gwmmJS1dB5nQ7De8VNJJA6Efwax-4aiHYgaAnABEALw_wcB</t>
  </si>
  <si>
    <t>Uitbreiding pinnen voor Raspberry Pi.</t>
  </si>
  <si>
    <t>https://www.kiwi-electronics.nl/40-weg-t-cobbler-breakout-board-voor-raspberry-pi-model-b-plus-kit?gclid=Cj0KCQjwsZ3kBRCnARIsAIuAV_R60OEnKgK6BDB9Bdm96BwXLC2wEMKL7QjmAP2OXOU4beoPjjUBhi4aAjkLEALw_wcB</t>
  </si>
  <si>
    <t>https://www.reichelt.com/be/nl/raspberry-pi-t-cobbler-plus-rpi-t-cobbler-p-p235529.html?PROVID=2788&amp;gclid=Cj0KCQjwsZ3kBRCnARIsAIuAV_QkOc43QBxw_I8OyLzsLJruxjbV_3tQXaHKeh0ZoL75gGfXxdvYzH4aAmEJEALw_wcB&amp;&amp;r=1</t>
  </si>
  <si>
    <t>Zorgt voor afkoeling.</t>
  </si>
  <si>
    <t>Coolant</t>
  </si>
  <si>
    <t>https://www.kabel-mania.be/dc-5v-0-2a-mini-computer-case-cooler-koelventilator-met-schroeven-delen-voor-raspberry-pi-3b-2b-b-maat-30x30x8mm-black.html?fee=2&amp;fep=18283&amp;gclid=Cj0KCQjwsZ3kBRCnARIsAIuAV_SPqtFhbOKTwJpIO1P58kebslkbhw8PgJn9zosqQDztKq4cRM2OhuIaAguyEALw_wcB</t>
  </si>
  <si>
    <t>https://www.bol.com/nl/p/dc-5v-0-2a-mini-computer-case-cooler-cooling-fan-with-screws-parts-for-raspberry-pi-3b-2b-b-size-30x30x8mm/9200000091991239/?country=BE&amp;Referrer=ADVNLGOO002015-G-59302548457-S-554208767433-9200000091991239&amp;gclid=Cj0KCQjwsZ3kBRCnARIsAIuAV_TKvFEvRmuJA7zwdmuDMVmG0-QfBGT-bhVDzc3sJGLa88HnIudNqyYaAoB-EALw_wcB</t>
  </si>
  <si>
    <t>HC-SR04 ultrasonic sensor</t>
  </si>
  <si>
    <t>Gebruikt sonar om de afstand te bepalen.</t>
  </si>
  <si>
    <t>https://www.banggood.com/nl/Wholesale-Geekcreit-Ultrasonic-Module-HC-SR04-Distance-Measuring-Ranging-Transducer-Sensor-DC-5V-2-450cm-p-40313.html?gmcCountry=BE&amp;currency=EUR&amp;createTmp=1&amp;utm_source=googleshopping&amp;utm_medium=cpc_union&amp;utm_content=2zou&amp;utm_campaign=ssc-be-nl-all&amp;gclid=Cj0KCQjwsZ3kBRCnARIsAIuAV_S7m8EA_GxvFtmoRmDLuEyfADwDP3962MBcjCqo29Fr5LymaRQ80zcaAhUYEALw_wcB&amp;cur_warehouse=CN</t>
  </si>
  <si>
    <t>Temperatuur meten.</t>
  </si>
  <si>
    <t>Actieve buzzer</t>
  </si>
  <si>
    <t>Om een bepaalde geluidstoon na te maken.</t>
  </si>
  <si>
    <t>https://www.banggood.com/nl/30-Pcs-5V-Electromagnetic-Active-Buzzer-Continuous-Beep-Continuously-p-1035628.html?gmcCountry=BE&amp;currency=EUR&amp;createTmp=1&amp;utm_source=googleshopping&amp;utm_medium=cpc_bgs&amp;utm_content=zouzou&amp;utm_campaign=pla-be-elc2-pc-la01&amp;gclid=Cj0KCQjwsZ3kBRCnARIsAIuAV_TP4pPvH4xkZ3NIR6uyIq-XfoEariNN3x3XqkOBwdG-avTJWgxIFfwaAkB8EALw_wcB&amp;cur_warehouse=CN</t>
  </si>
  <si>
    <t>http://www.allekabels.nl/buzzer-en-sirene/7374/1064517/low-cost-buzzer-3-16vdc-8ma-printmontage.html?utm_source=awin&amp;utm_campaign=376257&amp;utm_medium=affiliate&amp;awc=9213_1552406071_4d93a3affd06faefa75fd820491bba67</t>
  </si>
  <si>
    <t>Geekcreit® IIC / I2C 1602</t>
  </si>
  <si>
    <t>Om tekst weer te geven.</t>
  </si>
  <si>
    <t>https://www.grandado.com/products/geekcreit%C2%AE-iic-i2c-1602-blauwe-achtergrondverlichting-lcd-displaymodule-voor-arduino?gclid=Cj0KCQjwsZ3kBRCnARIsAIuAV_QVeqLXAx9N2ayFA7yD4lRKwXv-s4sgXwQyH-qZEoR-aoS723Is0AsaAghXEALw_wcB</t>
  </si>
  <si>
    <t>https://us.banggood.com/Wholesale-Warehouse-3Pcs-IIC-I2C-1602-Blue-Backlight-LCD-Display-Module-For-Arduino-wp-Usa-983482.html?akmClientCountry=BE&amp;gmcCountry=BE&amp;currency=BRL&amp;cur_warehouse=USA&amp;createTmp=1&amp;utm_source=googleshopping&amp;utm_medium=cpc_bgcs&amp;utm_content=zouzou&amp;utm_campaign=ssc-usw-be-en-all-pc&amp;network=u&amp;ifsearch:[search]&amp;ad_id=336270751903&amp;product_id=983482BE-usw&amp;gclid=Cj0KCQjwsZ3kBRCnARIsAIuAV_TIJG8m37PvWNgSgr4hExzO_9YQunD9bLoq46y8Yz7Z3ZIDvOle_wgaAgVeEALw_wcB</t>
  </si>
  <si>
    <t>Pushbutton</t>
  </si>
  <si>
    <t>https://www.banggood.com/10Pcs-3A-125V-Momentary-Push-Button-Switch-OFF-ON-Horn-Red-Plastic-p-1413138.html?gmcCountry=BE&amp;currency=EUR&amp;createTmp=1&amp;utm_source=googleshopping&amp;utm_medium=cpc_elc&amp;utm_content=zouzou&amp;utm_campaign=pla-be-elc2-pc-en&amp;gclid=Cj0KCQjwsZ3kBRCnARIsAIuAV_ScnLUJKNeBNkxqfMrglHzVJ06uo2jmpT9Dk8qDMZIZdDtmE4xU7-4aAnIyEALw_wcB&amp;cur_warehouse=CN</t>
  </si>
  <si>
    <t>https://www.cheaptech.nl/myxl-promotie5-x-kortstondige-spst-rode-ronde-cap.html?gclid=Cj0KCQjwsZ3kBRCnARIsAIuAV_SR0QYlsdyD2asWu1VG0WuV7ZyXDb4jeW7IcYvcagJSq6dEdQXvBUMaAjSzEALw_wcB&amp;utm_medium=6111296&amp;utm_source=Channable.Google</t>
  </si>
  <si>
    <t>Jumper</t>
  </si>
  <si>
    <t>Verbind componenten.</t>
  </si>
  <si>
    <t>https://www.lightinthebox.com/nl/p/20cm-man-vrouw-dupont-breadboard-jumper-draden-voor-arduino-40pcs-pack_p992397.html?currency=EUR&amp;litb_from=paid_adwords_shopping&amp;country_code=be&amp;utm_source=google_shopping&amp;utm_medium=cpc&amp;adword_mt=&amp;adword_ct=253647236801&amp;adword_kw=&amp;adword_pos=1o25&amp;adword_pl=&amp;adword_net=g&amp;adword_tar=&amp;adw_src_id=4594603293_855506788_52050832203_pla-329837102803&amp;gclid=Cj0KCQjwsZ3kBRCnARIsAIuAV_TB-zUkCu1IiHXyR-sbI1PZ5R37Rjir9DIKA9xIz6hahoRBAgI4SzgaAt3REALw_wcB</t>
  </si>
  <si>
    <t>Resistor</t>
  </si>
  <si>
    <t>Breadboard</t>
  </si>
  <si>
    <t>Om schakelingen erop te maken.</t>
  </si>
  <si>
    <t>Bemoeilijkt de doorgang van een elektrische stroom.</t>
  </si>
  <si>
    <t>https://www.conrad.be/p/printplaat-zonder-onderdelen-1606-1516559?WT.srch=1&amp;gclid=Cj0KCQjwsZ3kBRCnARIsAIuAV_SKRfQOAGGqr5nA1m8dDBkBipv-_kGda-dV9Yf8wfY7SRghqRcHjvQaArwHEALw_wcB&amp;insert=8J&amp;t=1&amp;tid=1707699513_68142367193_aud-168360636538:pla-296080084942_pla-1516559&amp;utm_campaign=&amp;utm_content=&amp;utm_medium=&amp;utm_source=&amp;utm_term=</t>
  </si>
  <si>
    <t>https://www.kiwi-electronics.nl/830-punt-breadboard?gclid=Cj0KCQjwsZ3kBRCnARIsAIuAV_Rt_HOyDz-9I7PKwD3H3t-F1Fifv_cJKHVGdSxChOEAnEyWLiCZ5SgaAvhiEALw_wcB</t>
  </si>
  <si>
    <t>ds18b20</t>
  </si>
  <si>
    <t>https://www.hobbyelectronica.nl/product/ds18b20/?gclid=Cj0KCQjw6IfoBRCiARIsAF6q06uA1AUN4_QmE50VaoYhx5dUCk_1j3XVJDnDssKU72pHV3geN5h4-ZgaAslCEALw_wcB</t>
  </si>
  <si>
    <t>https://www.beslist.be/klussen/d1026564040/1Pc_DS18B20_18B20_TO-92_Thermometer_Temperature_Sensor.html?productIdentifier=00000150324881924040959232532</t>
  </si>
  <si>
    <t>Fan</t>
  </si>
  <si>
    <t>Voert een actie uit.</t>
  </si>
  <si>
    <t>Potentiometer</t>
  </si>
  <si>
    <t>https://www.conrad.be/p/potentiometer-service-rv16af-20-15r-b5k-draaipotmeter-1-slag-mono-0125-w-1-stuks-1644138?WT.srch=1&amp;gclid=Cj0KCQjw6IfoBRCiARIsAF6q06sLk2O8P-cjmgXEUEKbk916RnbdQiXjv6RUXb_RXWLPE3w3b70LbDsaAmpiEALw_wcB&amp;insert=8J&amp;t=1&amp;tid=1707699513_67354649180_pla-423520532604_pla-123%201644138&amp;utm_campaign=&amp;utm_content=&amp;utm_medium=&amp;utm_source=&amp;utm_term=&amp;vat=true</t>
  </si>
  <si>
    <t>https://www.distrelec.be/nl/rotary-potentiometer-10-kohm-pcb-pins-bi-technologies-p160kn-0qc15b10k/p/30008363?channel=b2c&amp;price_gs=1.1979&amp;source=googleps&amp;ext_cid=shgooaqbenl-na&amp;pup_e=1&amp;pup_cid=35973&amp;pup_id=30008363&amp;gclid=Cj0KCQjw6IfoBRCiARIsAF6q06vgB0IHNqov0HPcZZV84OXX4TzQqaLTLDIDteY6mitvYtPQl4Q1_VsaAjKWEALw_wcB</t>
  </si>
  <si>
    <t>https://www.grandado.com/products/elektrische-kabels-20-cm-2-54mm-1-p-1-p-pin-vrouw-vrouw-kleur-breadboard-cable-jump-draad-jumper-voor-raspberry-pi-arduino?variant=15387727757406&amp;currency=EUR&amp;gclid=Cj0KCQjw6IfoBRCiARIsAF6q06tG4tcdbrern5jxHJMeLbPJIjUSbdjPo3TLncYn66_qaDKM0AvogKIaAlKWEALw_wcB</t>
  </si>
  <si>
    <t>: 3</t>
  </si>
  <si>
    <t>https://benl.rs-online.com/web/p/products/3136916/?grossPrice=Y&amp;cm_mmc=BE-PLA-DS3A-_-google-_-CSS_BE_NL_Semiconductors-_-Discrete_Semiconductors%7CBipolar_Transistors-_-PRODUCT_GROUP&amp;matchtype=&amp;pla-544921865445&amp;gclid=Cj0KCQjw6IfoBRCiARIsAF6q06s7wHgbAjhN6akw8fdX8zyRTDcG2Af9uRJtOydyQpgN37qQPKyd9hUaAsfWEALw_wcB&amp;gclsrc=aw.ds</t>
  </si>
  <si>
    <t>https://www.grandado.com/products/10st-tip120-npn-to-220-darlington-transistors-veld-effect-transistor</t>
  </si>
  <si>
    <t>NPN transistor</t>
  </si>
  <si>
    <t>Versterkend element in schakeling.</t>
  </si>
  <si>
    <t>Load cell</t>
  </si>
  <si>
    <t>HX711</t>
  </si>
  <si>
    <t>Stuurt de signalen van u de load cell door.</t>
  </si>
  <si>
    <t>Vangt de signalen op om het gewicht te bepalen.</t>
  </si>
  <si>
    <t>https://www.antratek.be/load-cell-10kg-straight-bar-tal220?gclid=Cj0KCQjw6IfoBRCiARIsAF6q06uNhp0kPKTcfSDvUPumOyj4EHb_mxPeZD83GFbMJadTBYtGMF0e1n8aAijAEALw_wcB</t>
  </si>
  <si>
    <t>https://www.kiwi-electronics.nl/load-cell-10kg-straight-bar-tal220?gclid=Cj0KCQjw6IfoBRCiARIsAF6q06uFyFUoiiBMh9Lw257CBN8KceZNf8h2xvC0PnMC0mMfJBtXGCauZekaAsG3EALw_wcB</t>
  </si>
  <si>
    <t>https://opencircuit.nl/Product/10342/HX711-weeg-sensor-module-dual-channel</t>
  </si>
  <si>
    <t>https://nl.banggood.com/HX711-Dual-Channel-24-bit-AD-Conversion-Weighing-Sensor-Controller-Module-p-1414307.html?gmcCountry=BE&amp;currency=EUR&amp;createTmp=1&amp;utm_source=googleshopping&amp;utm_medium=cpc_bgcs&amp;utm_content=garman&amp;utm_campaign=pla-beg-ele-ardunio-pc&amp;ad_id=353633481483&amp;gclid=Cj0KCQjw6IfoBRCiARIsAF6q06sEOB6JKCKOBtjhC9zG5_MGMRxbN7dcfFg4NZEWbMlvr5zqkFn97iYaAmVgEALw_wcB&amp;cur_warehouse=CN</t>
  </si>
  <si>
    <t>https://www.routershop.nl/utp-kabel-cat6a-2-meter-bruin/pid=34733?source=googleps&amp;adtype=pla&amp;gclid=Cj0KCQjw6IfoBRCiARIsAF6q06vhQ5H0fOVj9yOWYwrfmwa90OcqoljrgdFTbadxLZJT8tO3rTo9Zm8aAlOcEALw_wcB</t>
  </si>
  <si>
    <t>https://www.onedirect.be/onedirect/2m-cat-6-rj45-netwerkkabel-blauw?fee=74&amp;fep=107183&amp;LGWCODE=PATCH2MBLEU;159601;2389&amp;gclid=Cj0KCQjw6IfoBRCiARIsAF6q06uVCeZjkLt_jsF3CwomPYtH3hfiUuHdbxLGfLEuwh0kxYRocAB0otcaAs46EALw_wcB</t>
  </si>
  <si>
    <t xml:space="preserve"> </t>
  </si>
  <si>
    <t>https://www.banggood.com/nl/560-Pcs-1-ohm-to-10M-ohm-14W-1-Metal-Film-Resistor-56-Value-Assorted-Kit-p-1072159.html?gmcCountry=BE&amp;currency=EUR&amp;createTmp=1&amp;utm_source=googleshopping&amp;utm_medium=cpc_bgs&amp;utm_content=xibei&amp;utm_campaign=pla-all2-be-nl-pc&amp;gclid=Cj0KCQjw6IfoBRCiARIsAF6q06taAbbXJ5e45VKYrrqers4wOhtYExeKO_BndH8ZiC9TU9wl7CoqyY8aAnT-EALw_wcB&amp;cur_warehouse=CN</t>
  </si>
  <si>
    <t>https://nl.aliexpress.com/item/32847096736.html?spm=a2g0z.search0104.3.9.5f5360ddiWDaWe&amp;ws_ab_test=searchweb0_0%2Csearchweb201602_3_10065_10068_10843_10546_319_10059_10884_10548_317_10887_10696_321_322_453_10084_454_10083_10103_10618_10304_10307_10820_537_536%2Csearchweb201603_53%2CppcSwitch_0&amp;algo_expid=b2d656e2-9830-42f2-803f-45b95bd2c45a-1&amp;algo_pvid=b2d656e2-9830-42f2-803f-45b95bd2c45a</t>
  </si>
  <si>
    <t>UTP Kabel</t>
  </si>
  <si>
    <t>raspberry Pi om het hele systeem te besturen.</t>
  </si>
  <si>
    <t>Verbind Rpi met laptop.</t>
  </si>
  <si>
    <t>NCR 18650 B</t>
  </si>
  <si>
    <t>Batterij</t>
  </si>
  <si>
    <t>https://www.nkon.nl/panasonic-ncr18650b-made-in-japan.html?gclid=Cj0KCQjw6IfoBRCiARIsAF6q06s96cgrzRhqAp02Qphdv7YB_9JyXzbjYyywMArkRmlb4X8FtdTHkGgaAtL5EALw_wcB</t>
  </si>
  <si>
    <t>https://www.banggood.com/nl/4PCS-NCR18650B-3_7V-3400mAh-Protected-Rechargeable-Lithium-Battery-p-90989.html?gmcCountry=BE&amp;currency=EUR&amp;createTmp=1&amp;utm_source=googleshopping&amp;utm_medium=cpc_union&amp;utm_content=2zou&amp;utm_campaign=ssc-be-all-0302&amp;ad_id=335424965480&amp;gclid=Cj0KCQjw6IfoBRCiARIsAF6q06u4tFEB0wzG0ifIMHerLjJgAU6udovUBK2QUBYRIDe11uBY5jqEumEaAkxJEALw_wcB&amp;cur_warehouse=CN</t>
  </si>
  <si>
    <t>18650 battery shield v3</t>
  </si>
  <si>
    <t>Batterijhouder</t>
  </si>
  <si>
    <t>https://www.banggood.com/nl/3pcs-ESP32-ESP32S-0_5A-Micro-USB-Charger-Board-18650-Battery-Charging-Shield-For-Arduino-p-1395317.html?gmcCountry=BE&amp;currency=EUR&amp;createTmp=1&amp;utm_source=googleshopping&amp;utm_medium=cpc_bgs&amp;utm_content=xibei&amp;utm_campaign=pla-be-elc2-pc-nl&amp;gclid=Cj0KCQjw6IfoBRCiARIsAF6q06spbH_1ocEcnxmKRl95VVXWcwkI7T8i72w2npbt44AuL6MLYwkoZhIaAvMpEALw_wcB&amp;cur_warehouse=CN</t>
  </si>
  <si>
    <t>https://opencircuit.nl/Product/12601/18650-Battery-Shield-V3</t>
  </si>
  <si>
    <t>Adapter (5V)</t>
  </si>
  <si>
    <t>Voeding van pi.</t>
  </si>
  <si>
    <t>https://www.bol.com/nl/p/5v-2-5a-power-supply-voedingsadapter-2500ma-micro-usb-met-eu-stekker-voor-o-a-raspberry-pi-3-3b/9200000080763810/?country=BE&amp;Referrer=ADVNLGOO002013-G-49170247635-S-411198869439-9200000080763810&amp;gclid=Cj0KCQjw6IfoBRCiARIsAF6q06soSxKdEz3Xn5GyVhFX9DTJIoNrnMd10lMyELjTpnOzQ_PwTAgpaM8aAj5YEALw_wcB</t>
  </si>
  <si>
    <t>https://www.sossolutions.nl/2a-via-stopcontact?gclid=Cj0KCQjw6IfoBRCiARIsAF6q06t1zJJJENN7Gguq6JvR4e9ayMEX0d_vqHdhlpSuP9ZeEdMrwWv3TRcaAowxEALw_wcB</t>
  </si>
  <si>
    <t>SD kaart</t>
  </si>
  <si>
    <t>Geheugenkaart</t>
  </si>
  <si>
    <t>https://www.bol.com/nl/p/samsung-evo-plus-microsdhc-32gb-met-adapter/9200000076912410/?country=BE&amp;Referrer=ADVNLGOO002018-G-62283411001-S-518367463834-9200000076912410&amp;gclid=Cj0KCQjw6IfoBRCiARIsAF6q06uh-qaRyf1wjdka54_ERwmPy3_I4DMtbRrefiQYuXwH76BqwMHayzcaAi-aEALw_wcB</t>
  </si>
  <si>
    <t>https://www.bax-shop.be/nl/sd-kaart/sandisk-ultra-32gb-sdhc-uhs-i-80mb-s-geheugenkaart?gclid=Cj0KCQjw6IfoBRCiARIsAF6q06upwcgopjA4W9PztBZWA2gMjU4i2KHb9n6WlG3gBGqaExAm5ChWPG4aAtOIEALw_wcB</t>
  </si>
  <si>
    <t>Hout</t>
  </si>
  <si>
    <t>https://www.manutan.be/nl/mab/plateau-en-hetre-multiplis-largueur-jusqu-a-690-mm-a031960?shopping=true&amp;shopping=true&amp;gclid=Cj0KCQjw6IfoBRCiARIsAF6q06tqUUVUqNrn1DvQrQgNZVrC7wv6A4JiWuIvULSNAl6jV7olL8gkjegaAm7QEALw_wcB</t>
  </si>
  <si>
    <t>https://www.gamma.be/nl/assortiment/gamma-voordeelpak-ruw-vuren-22x50-mm-210-cm-10-stuks/p/B026981?gclid=Cj0KCQjw6IfoBRCiARIsAF6q06uHGZ-EfwSfHnZnV1dt-apr37G1QWeq7uPzbatslqyM_cU9wnO90TIaAtRuEALw_wcB&amp;gclsrc=aw.ds</t>
  </si>
  <si>
    <t>Hout voor behuizing.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</si>
</sst>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[$$-409]* #,##0.00_);_([$$-409]* \(#,##0.00\);_([$$-409]* &quot;-&quot;??_);_(@_)"/>
    <numFmt numFmtId="169" formatCode="[$-409]d\-mmm\-yy"/>
  </numFmts>
  <fonts count="18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sz val="18"/>
      <name val="Ubuntu"/>
    </font>
    <font>
      <b/>
      <sz val="11"/>
      <color rgb="FFFFFFFF"/>
      <name val="Ubuntu"/>
    </font>
    <font>
      <sz val="11"/>
      <color rgb="FF000000"/>
      <name val="Ubuntu"/>
    </font>
    <font>
      <b/>
      <sz val="22"/>
      <color rgb="FF2B4575"/>
      <name val="Ubuntu"/>
    </font>
    <font>
      <b/>
      <sz val="18"/>
      <color rgb="FF273359"/>
      <name val="Ubuntu"/>
    </font>
    <font>
      <sz val="10"/>
      <color rgb="FFFFFFFF"/>
      <name val="Ubuntu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0" fontId="8" fillId="3" borderId="0" xfId="0" applyFont="1" applyFill="1" applyAlignment="1">
      <alignment vertical="top"/>
    </xf>
    <xf numFmtId="168" fontId="8" fillId="4" borderId="0" xfId="0" applyNumberFormat="1" applyFont="1" applyFill="1" applyAlignment="1">
      <alignment horizontal="center" vertical="top"/>
    </xf>
    <xf numFmtId="168" fontId="2" fillId="4" borderId="0" xfId="0" applyNumberFormat="1" applyFont="1" applyFill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0" fontId="8" fillId="5" borderId="0" xfId="0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8" fontId="9" fillId="4" borderId="0" xfId="0" applyNumberFormat="1" applyFont="1" applyFill="1" applyAlignment="1">
      <alignment horizontal="center"/>
    </xf>
    <xf numFmtId="0" fontId="10" fillId="0" borderId="0" xfId="0" applyFo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69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69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/>
    <xf numFmtId="168" fontId="2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 vertical="top"/>
    </xf>
    <xf numFmtId="165" fontId="9" fillId="4" borderId="0" xfId="0" applyNumberFormat="1" applyFont="1" applyFill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6" fillId="3" borderId="0" xfId="1" applyFill="1" applyAlignment="1">
      <alignment horizontal="center" vertical="top"/>
    </xf>
    <xf numFmtId="165" fontId="8" fillId="3" borderId="0" xfId="0" applyNumberFormat="1" applyFont="1" applyFill="1" applyAlignment="1">
      <alignment vertical="top"/>
    </xf>
    <xf numFmtId="0" fontId="16" fillId="5" borderId="0" xfId="1" applyFill="1" applyAlignment="1">
      <alignment horizontal="center" vertical="top"/>
    </xf>
    <xf numFmtId="165" fontId="8" fillId="5" borderId="0" xfId="0" applyNumberFormat="1" applyFont="1" applyFill="1" applyAlignment="1">
      <alignment vertical="top"/>
    </xf>
    <xf numFmtId="0" fontId="16" fillId="3" borderId="0" xfId="1" applyFill="1" applyAlignment="1">
      <alignment vertical="top" wrapText="1"/>
    </xf>
    <xf numFmtId="0" fontId="16" fillId="5" borderId="0" xfId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18" Type="http://schemas.openxmlformats.org/officeDocument/2006/relationships/image" Target="../media/image20.png"/><Relationship Id="rId3" Type="http://schemas.openxmlformats.org/officeDocument/2006/relationships/image" Target="../media/image5.png"/><Relationship Id="rId21" Type="http://schemas.openxmlformats.org/officeDocument/2006/relationships/image" Target="../media/image23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" Type="http://schemas.openxmlformats.org/officeDocument/2006/relationships/image" Target="../media/image4.png"/><Relationship Id="rId16" Type="http://schemas.openxmlformats.org/officeDocument/2006/relationships/image" Target="../media/image18.png"/><Relationship Id="rId20" Type="http://schemas.openxmlformats.org/officeDocument/2006/relationships/image" Target="../media/image22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19" Type="http://schemas.openxmlformats.org/officeDocument/2006/relationships/image" Target="../media/image21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52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28</xdr:row>
      <xdr:rowOff>161925</xdr:rowOff>
    </xdr:to>
    <xdr:sp macro="" textlink="">
      <xdr:nvSpPr>
        <xdr:cNvPr id="3" name="Rechthoek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28</xdr:row>
      <xdr:rowOff>161925</xdr:rowOff>
    </xdr:to>
    <xdr:sp macro="" textlink="">
      <xdr:nvSpPr>
        <xdr:cNvPr id="4" name="AutoVorm 1">
          <a:extLst>
            <a:ext uri="{FF2B5EF4-FFF2-40B4-BE49-F238E27FC236}">
              <a16:creationId xmlns:a16="http://schemas.microsoft.com/office/drawing/2014/main" id="{7CFE528B-9C3F-406C-8760-CBD84FAA2D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28</xdr:row>
      <xdr:rowOff>317500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DFDBB345-16BA-6F4E-A9A7-54EC91512B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28</xdr:row>
      <xdr:rowOff>317500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CB0FA4FC-632C-6C46-A33A-5534DC703F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28</xdr:row>
      <xdr:rowOff>251460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171AA01F-EA45-4A6E-9058-F4FB390942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28</xdr:row>
      <xdr:rowOff>251460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81E7B979-83DB-4D29-9C1C-6F809F9950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28</xdr:row>
      <xdr:rowOff>251460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A8653C6F-55F5-4FFD-A0C1-5491F56F7B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28</xdr:row>
      <xdr:rowOff>251460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DDCB8222-C35F-4578-BF89-297112DED8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251460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91369DC4-8E8B-4DC6-A5E2-D9F0B45E79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251460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D70760BF-734C-406C-9159-20B7077930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251460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9B140A1A-6CAF-4255-AA33-BEC25D2B93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701039</xdr:colOff>
      <xdr:row>1</xdr:row>
      <xdr:rowOff>83820</xdr:rowOff>
    </xdr:from>
    <xdr:to>
      <xdr:col>6</xdr:col>
      <xdr:colOff>1389378</xdr:colOff>
      <xdr:row>9</xdr:row>
      <xdr:rowOff>46038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7953463-85A5-4196-88DF-519106D50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7879" y="251460"/>
          <a:ext cx="3301999" cy="191293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251460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A077B530-F3BA-4641-9598-2FF69BA966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3" name="Rechthoek 3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4" name="AutoVorm 3">
          <a:extLst>
            <a:ext uri="{FF2B5EF4-FFF2-40B4-BE49-F238E27FC236}">
              <a16:creationId xmlns:a16="http://schemas.microsoft.com/office/drawing/2014/main" id="{97B48DF5-029F-4580-B1FE-94D3284FA7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584200</xdr:colOff>
      <xdr:row>21</xdr:row>
      <xdr:rowOff>508000</xdr:rowOff>
    </xdr:to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112CDC47-4875-1F40-99C5-D812D24E89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584200</xdr:colOff>
      <xdr:row>21</xdr:row>
      <xdr:rowOff>508000</xdr:rowOff>
    </xdr:to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BD359304-4F43-9C4E-95B7-680E55F745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21</xdr:row>
      <xdr:rowOff>457200</xdr:rowOff>
    </xdr:to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398D8E24-6F61-47C7-9CAF-F5A33602BB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21</xdr:row>
      <xdr:rowOff>457200</xdr:rowOff>
    </xdr:to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35076D9B-B780-44DF-92BD-1A77D0ECEE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21</xdr:row>
      <xdr:rowOff>457200</xdr:rowOff>
    </xdr:to>
    <xdr:sp macro="" textlink="">
      <xdr:nvSpPr>
        <xdr:cNvPr id="29" name="AutoShape 3">
          <a:extLst>
            <a:ext uri="{FF2B5EF4-FFF2-40B4-BE49-F238E27FC236}">
              <a16:creationId xmlns:a16="http://schemas.microsoft.com/office/drawing/2014/main" id="{6D2A63A3-C00D-4D09-829F-44E692EFE8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21</xdr:row>
      <xdr:rowOff>457200</xdr:rowOff>
    </xdr:to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E88A8E4C-B755-4998-BDF9-049F9BE395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21</xdr:row>
      <xdr:rowOff>457200</xdr:rowOff>
    </xdr:to>
    <xdr:sp macro="" textlink="">
      <xdr:nvSpPr>
        <xdr:cNvPr id="31" name="AutoShape 3">
          <a:extLst>
            <a:ext uri="{FF2B5EF4-FFF2-40B4-BE49-F238E27FC236}">
              <a16:creationId xmlns:a16="http://schemas.microsoft.com/office/drawing/2014/main" id="{4A186470-8605-4CBB-8099-AF045F13CC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21</xdr:row>
      <xdr:rowOff>457200</xdr:rowOff>
    </xdr:to>
    <xdr:sp macro="" textlink="">
      <xdr:nvSpPr>
        <xdr:cNvPr id="2048" name="AutoShape 3">
          <a:extLst>
            <a:ext uri="{FF2B5EF4-FFF2-40B4-BE49-F238E27FC236}">
              <a16:creationId xmlns:a16="http://schemas.microsoft.com/office/drawing/2014/main" id="{EB2A6808-B142-430F-AF7F-EC0AF1A280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21</xdr:row>
      <xdr:rowOff>457200</xdr:rowOff>
    </xdr:to>
    <xdr:sp macro="" textlink="">
      <xdr:nvSpPr>
        <xdr:cNvPr id="2049" name="AutoShape 3">
          <a:extLst>
            <a:ext uri="{FF2B5EF4-FFF2-40B4-BE49-F238E27FC236}">
              <a16:creationId xmlns:a16="http://schemas.microsoft.com/office/drawing/2014/main" id="{78163985-D4F2-4CC3-9DBB-AF27042AE4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21</xdr:row>
      <xdr:rowOff>457200</xdr:rowOff>
    </xdr:to>
    <xdr:sp macro="" textlink="">
      <xdr:nvSpPr>
        <xdr:cNvPr id="2050" name="AutoShape 3">
          <a:extLst>
            <a:ext uri="{FF2B5EF4-FFF2-40B4-BE49-F238E27FC236}">
              <a16:creationId xmlns:a16="http://schemas.microsoft.com/office/drawing/2014/main" id="{0D287532-EF18-49B7-BA59-48CB19848D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rad.be/p/raspberry-pi-raspberry-pi-3-model-b-raspberry-pi-3b-raspberry-pi-3-model-b-1668026?WT.srch=1&amp;gclid=Cj0KCQjwsZ3kBRCnARIsAIuAV_SXQ_dzsQrjuSwl_NlrNNhwYyTnc09iSaOoL9JHRp7U3xToA9oThmwaAih6EALw_wcB&amp;insert=8J&amp;t=1&amp;tid=1707699513_75075383468_pla-301804009096_pla-1668026&amp;utm_campaign=&amp;utm_content=&amp;utm_medium=&amp;utm_source=&amp;utm_term=" TargetMode="External"/><Relationship Id="rId13" Type="http://schemas.openxmlformats.org/officeDocument/2006/relationships/hyperlink" Target="https://us.banggood.com/Wholesale-Warehouse-3Pcs-IIC-I2C-1602-Blue-Backlight-LCD-Display-Module-For-Arduino-wp-Usa-983482.html?akmClientCountry=BE&amp;gmcCountry=BE&amp;currency=BRL&amp;cur_warehouse=USA&amp;createTmp=1&amp;utm_source=googleshopping&amp;utm_medium=cpc_bgcs&amp;utm_content=zouzou&amp;utm_campaign=ssc-usw-be-en-all-pc&amp;network=u&amp;ifsearch:%5bsearch%5d&amp;ad_id=336270751903&amp;product_id=983482BE-usw&amp;gclid=Cj0KCQjwsZ3kBRCnARIsAIuAV_TIJG8m37PvWNgSgr4hExzO_9YQunD9bLoq46y8Yz7Z3ZIDvOle_wgaAgVeEALw_wcB" TargetMode="External"/><Relationship Id="rId18" Type="http://schemas.openxmlformats.org/officeDocument/2006/relationships/hyperlink" Target="https://www.kiwi-electronics.nl/830-punt-breadboard?gclid=Cj0KCQjwsZ3kBRCnARIsAIuAV_Rt_HOyDz-9I7PKwD3H3t-F1Fifv_cJKHVGdSxChOEAnEyWLiCZ5SgaAvhiEALw_wcB" TargetMode="External"/><Relationship Id="rId26" Type="http://schemas.openxmlformats.org/officeDocument/2006/relationships/hyperlink" Target="https://www.antratek.be/load-cell-10kg-straight-bar-tal220?gclid=Cj0KCQjw6IfoBRCiARIsAF6q06uNhp0kPKTcfSDvUPumOyj4EHb_mxPeZD83GFbMJadTBYtGMF0e1n8aAijAEALw_wcB" TargetMode="External"/><Relationship Id="rId39" Type="http://schemas.openxmlformats.org/officeDocument/2006/relationships/hyperlink" Target="https://www.bax-shop.be/nl/sd-kaart/sandisk-ultra-32gb-sdhc-uhs-i-80mb-s-geheugenkaart?gclid=Cj0KCQjw6IfoBRCiARIsAF6q06upwcgopjA4W9PztBZWA2gMjU4i2KHb9n6WlG3gBGqaExAm5ChWPG4aAtOIEALw_wcB" TargetMode="External"/><Relationship Id="rId3" Type="http://schemas.openxmlformats.org/officeDocument/2006/relationships/hyperlink" Target="https://www.banggood.com/nl/30-Pcs-5V-Electromagnetic-Active-Buzzer-Continuous-Beep-Continuously-p-1035628.html?gmcCountry=BE&amp;currency=EUR&amp;createTmp=1&amp;utm_source=googleshopping&amp;utm_medium=cpc_bgs&amp;utm_content=zouzou&amp;utm_campaign=pla-be-elc2-pc-la01&amp;gclid=Cj0KCQjwsZ3kBRCnARIsAIuAV_TP4pPvH4xkZ3NIR6uyIq-XfoEariNN3x3XqkOBwdG-avTJWgxIFfwaAkB8EALw_wcB&amp;cur_warehouse=CN" TargetMode="External"/><Relationship Id="rId21" Type="http://schemas.openxmlformats.org/officeDocument/2006/relationships/hyperlink" Target="https://www.antratek.be/hc-sr04-ultrasonic-sonar-distance-sensor?gclid=Cj0KCQjwsZ3kBRCnARIsAIuAV_TuXcSe-vu7cuzoxav62gwmmJS1dB5nQ7De8VNJJA6Efwax-4aiHYgaAnABEALw_wcB" TargetMode="External"/><Relationship Id="rId34" Type="http://schemas.openxmlformats.org/officeDocument/2006/relationships/hyperlink" Target="https://opencircuit.nl/Product/12601/18650-Battery-Shield-V3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s://www.lightinthebox.com/nl/p/20cm-man-vrouw-dupont-breadboard-jumper-draden-voor-arduino-40pcs-pack_p992397.html?currency=EUR&amp;litb_from=paid_adwords_shopping&amp;country_code=be&amp;utm_source=google_shopping&amp;utm_medium=cpc&amp;adword_mt=&amp;adword_ct=253647236801&amp;adword_kw=&amp;adword_pos=1o25&amp;adword_pl=&amp;adword_net=g&amp;adword_tar=&amp;adw_src_id=4594603293_855506788_52050832203_pla-329837102803&amp;gclid=Cj0KCQjwsZ3kBRCnARIsAIuAV_TB-zUkCu1IiHXyR-sbI1PZ5R37Rjir9DIKA9xIz6hahoRBAgI4SzgaAt3REALw_wcB" TargetMode="External"/><Relationship Id="rId12" Type="http://schemas.openxmlformats.org/officeDocument/2006/relationships/hyperlink" Target="https://www.hobbyelectronica.nl/product/ds18b20/?gclid=Cj0KCQjw6IfoBRCiARIsAF6q06uA1AUN4_QmE50VaoYhx5dUCk_1j3XVJDnDssKU72pHV3geN5h4-ZgaAslCEALw_wcB" TargetMode="External"/><Relationship Id="rId17" Type="http://schemas.openxmlformats.org/officeDocument/2006/relationships/hyperlink" Target="https://www.conrad.be/p/printplaat-zonder-onderdelen-1606-1516559?WT.srch=1&amp;gclid=Cj0KCQjwsZ3kBRCnARIsAIuAV_SKRfQOAGGqr5nA1m8dDBkBipv-_kGda-dV9Yf8wfY7SRghqRcHjvQaArwHEALw_wcB&amp;insert=8J&amp;t=1&amp;tid=1707699513_68142367193_aud-168360636538:pla-296080084942_pla-1516559&amp;utm_campaign=&amp;utm_content=&amp;utm_medium=&amp;utm_source=&amp;utm_term=" TargetMode="External"/><Relationship Id="rId25" Type="http://schemas.openxmlformats.org/officeDocument/2006/relationships/hyperlink" Target="https://www.grandado.com/products/10st-tip120-npn-to-220-darlington-transistors-veld-effect-transistor" TargetMode="External"/><Relationship Id="rId33" Type="http://schemas.openxmlformats.org/officeDocument/2006/relationships/hyperlink" Target="https://www.banggood.com/nl/4PCS-NCR18650B-3_7V-3400mAh-Protected-Rechargeable-Lithium-Battery-p-90989.html?gmcCountry=BE&amp;currency=EUR&amp;createTmp=1&amp;utm_source=googleshopping&amp;utm_medium=cpc_union&amp;utm_content=2zou&amp;utm_campaign=ssc-be-all-0302&amp;ad_id=335424965480&amp;gclid=Cj0KCQjw6IfoBRCiARIsAF6q06u4tFEB0wzG0ifIMHerLjJgAU6udovUBK2QUBYRIDe11uBY5jqEumEaAkxJEALw_wcB&amp;cur_warehouse=CN" TargetMode="External"/><Relationship Id="rId38" Type="http://schemas.openxmlformats.org/officeDocument/2006/relationships/hyperlink" Target="https://www.bol.com/nl/p/samsung-evo-plus-microsdhc-32gb-met-adapter/9200000076912410/?country=BE&amp;Referrer=ADVNLGOO002018-G-62283411001-S-518367463834-9200000076912410&amp;gclid=Cj0KCQjw6IfoBRCiARIsAF6q06uh-qaRyf1wjdka54_ERwmPy3_I4DMtbRrefiQYuXwH76BqwMHayzcaAi-aEALw_wcB" TargetMode="External"/><Relationship Id="rId2" Type="http://schemas.openxmlformats.org/officeDocument/2006/relationships/hyperlink" Target="https://www.bol.com/nl/p/dc-5v-0-2a-mini-computer-case-cooler-cooling-fan-with-screws-parts-for-raspberry-pi-3b-2b-b-size-30x30x8mm/9200000091991239/?country=BE&amp;Referrer=ADVNLGOO002015-G-59302548457-S-554208767433-9200000091991239&amp;gclid=Cj0KCQjwsZ3kBRCnARIsAIuAV_TKvFEvRmuJA7zwdmuDMVmG0-QfBGT-bhVDzc3sJGLa88HnIudNqyYaAoB-EALw_wcB" TargetMode="External"/><Relationship Id="rId16" Type="http://schemas.openxmlformats.org/officeDocument/2006/relationships/hyperlink" Target="https://nl.aliexpress.com/item/32847096736.html?spm=a2g0z.search0104.3.9.5f5360ddiWDaWe&amp;ws_ab_test=searchweb0_0%2Csearchweb201602_3_10065_10068_10843_10546_319_10059_10884_10548_317_10887_10696_321_322_453_10084_454_10083_10103_10618_10304_10307_10820_537_536%2Csearchweb201603_53%2CppcSwitch_0&amp;algo_expid=b2d656e2-9830-42f2-803f-45b95bd2c45a-1&amp;algo_pvid=b2d656e2-9830-42f2-803f-45b95bd2c45a" TargetMode="External"/><Relationship Id="rId20" Type="http://schemas.openxmlformats.org/officeDocument/2006/relationships/hyperlink" Target="https://www.grandado.com/products/geekcreit%C2%AE-iic-i2c-1602-blauwe-achtergrondverlichting-lcd-displaymodule-voor-arduino?gclid=Cj0KCQjwsZ3kBRCnARIsAIuAV_QVeqLXAx9N2ayFA7yD4lRKwXv-s4sgXwQyH-qZEoR-aoS723Is0AsaAghXEALw_wcB" TargetMode="External"/><Relationship Id="rId29" Type="http://schemas.openxmlformats.org/officeDocument/2006/relationships/hyperlink" Target="https://nl.banggood.com/HX711-Dual-Channel-24-bit-AD-Conversion-Weighing-Sensor-Controller-Module-p-1414307.html?gmcCountry=BE&amp;currency=EUR&amp;createTmp=1&amp;utm_source=googleshopping&amp;utm_medium=cpc_bgcs&amp;utm_content=garman&amp;utm_campaign=pla-beg-ele-ardunio-pc&amp;ad_id=353633481483&amp;gclid=Cj0KCQjw6IfoBRCiARIsAF6q06sEOB6JKCKOBtjhC9zG5_MGMRxbN7dcfFg4NZEWbMlvr5zqkFn97iYaAmVgEALw_wcB&amp;cur_warehouse=CN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reichelt.com/be/nl/raspberry-pi-t-cobbler-plus-rpi-t-cobbler-p-p235529.html?PROVID=2788&amp;gclid=Cj0KCQjwsZ3kBRCnARIsAIuAV_QkOc43QBxw_I8OyLzsLJruxjbV_3tQXaHKeh0ZoL75gGfXxdvYzH4aAmEJEALw_wcB&amp;&amp;r=1" TargetMode="External"/><Relationship Id="rId6" Type="http://schemas.openxmlformats.org/officeDocument/2006/relationships/hyperlink" Target="https://www.grandado.com/products/elektrische-kabels-20-cm-2-54mm-1-p-1-p-pin-vrouw-vrouw-kleur-breadboard-cable-jump-draad-jumper-voor-raspberry-pi-arduino?variant=15387727757406&amp;currency=EUR&amp;gclid=Cj0KCQjw6IfoBRCiARIsAF6q06tG4tcdbrern5jxHJMeLbPJIjUSbdjPo3TLncYn66_qaDKM0AvogKIaAlKWEALw_wcB" TargetMode="External"/><Relationship Id="rId11" Type="http://schemas.openxmlformats.org/officeDocument/2006/relationships/hyperlink" Target="https://www.banggood.com/nl/Wholesale-Geekcreit-Ultrasonic-Module-HC-SR04-Distance-Measuring-Ranging-Transducer-Sensor-DC-5V-2-450cm-p-40313.html?gmcCountry=BE&amp;currency=EUR&amp;createTmp=1&amp;utm_source=googleshopping&amp;utm_medium=cpc_union&amp;utm_content=2zou&amp;utm_campaign=ssc-be-nl-all&amp;gclid=Cj0KCQjwsZ3kBRCnARIsAIuAV_S7m8EA_GxvFtmoRmDLuEyfADwDP3962MBcjCqo29Fr5LymaRQ80zcaAhUYEALw_wcB&amp;cur_warehouse=CN" TargetMode="External"/><Relationship Id="rId24" Type="http://schemas.openxmlformats.org/officeDocument/2006/relationships/hyperlink" Target="https://benl.rs-online.com/web/p/products/3136916/?grossPrice=Y&amp;cm_mmc=BE-PLA-DS3A-_-google-_-CSS_BE_NL_Semiconductors-_-Discrete_Semiconductors%7CBipolar_Transistors-_-PRODUCT_GROUP&amp;matchtype=&amp;pla-544921865445&amp;gclid=Cj0KCQjw6IfoBRCiARIsAF6q06s7wHgbAjhN6akw8fdX8zyRTDcG2Af9uRJtOydyQpgN37qQPKyd9hUaAsfWEALw_wcB&amp;gclsrc=aw.ds" TargetMode="External"/><Relationship Id="rId32" Type="http://schemas.openxmlformats.org/officeDocument/2006/relationships/hyperlink" Target="https://www.nkon.nl/panasonic-ncr18650b-made-in-japan.html?gclid=Cj0KCQjw6IfoBRCiARIsAF6q06s96cgrzRhqAp02Qphdv7YB_9JyXzbjYyywMArkRmlb4X8FtdTHkGgaAtL5EALw_wcB" TargetMode="External"/><Relationship Id="rId37" Type="http://schemas.openxmlformats.org/officeDocument/2006/relationships/hyperlink" Target="https://www.sossolutions.nl/2a-via-stopcontact?gclid=Cj0KCQjw6IfoBRCiARIsAF6q06t1zJJJENN7Gguq6JvR4e9ayMEX0d_vqHdhlpSuP9ZeEdMrwWv3TRcaAowxEALw_wcB" TargetMode="External"/><Relationship Id="rId40" Type="http://schemas.openxmlformats.org/officeDocument/2006/relationships/hyperlink" Target="https://www.gamma.be/nl/assortiment/gamma-voordeelpak-ruw-vuren-22x50-mm-210-cm-10-stuks/p/B026981?gclid=Cj0KCQjw6IfoBRCiARIsAF6q06uHGZ-EfwSfHnZnV1dt-apr37G1QWeq7uPzbatslqyM_cU9wnO90TIaAtRuEALw_wcB&amp;gclsrc=aw.ds" TargetMode="External"/><Relationship Id="rId5" Type="http://schemas.openxmlformats.org/officeDocument/2006/relationships/hyperlink" Target="https://www.banggood.com/10Pcs-3A-125V-Momentary-Push-Button-Switch-OFF-ON-Horn-Red-Plastic-p-1413138.html?gmcCountry=BE&amp;currency=EUR&amp;createTmp=1&amp;utm_source=googleshopping&amp;utm_medium=cpc_elc&amp;utm_content=zouzou&amp;utm_campaign=pla-be-elc2-pc-en&amp;gclid=Cj0KCQjwsZ3kBRCnARIsAIuAV_ScnLUJKNeBNkxqfMrglHzVJ06uo2jmpT9Dk8qDMZIZdDtmE4xU7-4aAnIyEALw_wcB&amp;cur_warehouse=CN" TargetMode="External"/><Relationship Id="rId15" Type="http://schemas.openxmlformats.org/officeDocument/2006/relationships/hyperlink" Target="https://www.banggood.com/nl/560-Pcs-1-ohm-to-10M-ohm-14W-1-Metal-Film-Resistor-56-Value-Assorted-Kit-p-1072159.html?gmcCountry=BE&amp;currency=EUR&amp;createTmp=1&amp;utm_source=googleshopping&amp;utm_medium=cpc_bgs&amp;utm_content=xibei&amp;utm_campaign=pla-all2-be-nl-pc&amp;gclid=Cj0KCQjw6IfoBRCiARIsAF6q06taAbbXJ5e45VKYrrqers4wOhtYExeKO_BndH8ZiC9TU9wl7CoqyY8aAnT-EALw_wcB&amp;cur_warehouse=CN" TargetMode="External"/><Relationship Id="rId23" Type="http://schemas.openxmlformats.org/officeDocument/2006/relationships/hyperlink" Target="https://www.distrelec.be/nl/rotary-potentiometer-10-kohm-pcb-pins-bi-technologies-p160kn-0qc15b10k/p/30008363?channel=b2c&amp;price_gs=1.1979&amp;source=googleps&amp;ext_cid=shgooaqbenl-na&amp;pup_e=1&amp;pup_cid=35973&amp;pup_id=30008363&amp;gclid=Cj0KCQjw6IfoBRCiARIsAF6q06vgB0IHNqov0HPcZZV84OXX4TzQqaLTLDIDteY6mitvYtPQl4Q1_VsaAjKWEALw_wcB" TargetMode="External"/><Relationship Id="rId28" Type="http://schemas.openxmlformats.org/officeDocument/2006/relationships/hyperlink" Target="https://opencircuit.nl/Product/10342/HX711-weeg-sensor-module-dual-channel" TargetMode="External"/><Relationship Id="rId36" Type="http://schemas.openxmlformats.org/officeDocument/2006/relationships/hyperlink" Target="https://www.banggood.com/nl/3pcs-ESP32-ESP32S-0_5A-Micro-USB-Charger-Board-18650-Battery-Charging-Shield-For-Arduino-p-1395317.html?gmcCountry=BE&amp;currency=EUR&amp;createTmp=1&amp;utm_source=googleshopping&amp;utm_medium=cpc_bgs&amp;utm_content=xibei&amp;utm_campaign=pla-be-elc2-pc-nl&amp;gclid=Cj0KCQjw6IfoBRCiARIsAF6q06spbH_1ocEcnxmKRl95VVXWcwkI7T8i72w2npbt44AuL6MLYwkoZhIaAvMpEALw_wcB&amp;cur_warehouse=CN" TargetMode="External"/><Relationship Id="rId10" Type="http://schemas.openxmlformats.org/officeDocument/2006/relationships/hyperlink" Target="https://www.kiwi-electronics.nl/40-weg-t-cobbler-breakout-board-voor-raspberry-pi-model-b-plus-kit?gclid=Cj0KCQjwsZ3kBRCnARIsAIuAV_R60OEnKgK6BDB9Bdm96BwXLC2wEMKL7QjmAP2OXOU4beoPjjUBhi4aAjkLEALw_wcB" TargetMode="External"/><Relationship Id="rId19" Type="http://schemas.openxmlformats.org/officeDocument/2006/relationships/hyperlink" Target="https://www.beslist.be/klussen/d1026564040/1Pc_DS18B20_18B20_TO-92_Thermometer_Temperature_Sensor.html?productIdentifier=00000150324881924040959232532" TargetMode="External"/><Relationship Id="rId31" Type="http://schemas.openxmlformats.org/officeDocument/2006/relationships/hyperlink" Target="https://www.routershop.nl/utp-kabel-cat6a-2-meter-bruin/pid=34733?source=googleps&amp;adtype=pla&amp;gclid=Cj0KCQjw6IfoBRCiARIsAF6q06vhQ5H0fOVj9yOWYwrfmwa90OcqoljrgdFTbadxLZJT8tO3rTo9Zm8aAlOcEALw_wcB" TargetMode="External"/><Relationship Id="rId44" Type="http://schemas.openxmlformats.org/officeDocument/2006/relationships/comments" Target="../comments1.xml"/><Relationship Id="rId4" Type="http://schemas.openxmlformats.org/officeDocument/2006/relationships/hyperlink" Target="http://www.allekabels.nl/buzzer-en-sirene/7374/1064517/low-cost-buzzer-3-16vdc-8ma-printmontage.html?utm_source=awin&amp;utm_campaign=376257&amp;utm_medium=affiliate&amp;awc=9213_1552406071_4d93a3affd06faefa75fd820491bba67" TargetMode="External"/><Relationship Id="rId9" Type="http://schemas.openxmlformats.org/officeDocument/2006/relationships/hyperlink" Target="https://www.kiwi-electronics.nl/raspberry-pi-3-model-b-plus?gclid=Cj0KCQjwsZ3kBRCnARIsAIuAV_SzlhKFtjUXR8tL5Tqjrd-jN0ZgLLb5nxpP7VBQVEAjuxOFqwJplC0aAqUVEALw_wcB" TargetMode="External"/><Relationship Id="rId14" Type="http://schemas.openxmlformats.org/officeDocument/2006/relationships/hyperlink" Target="https://www.cheaptech.nl/myxl-promotie5-x-kortstondige-spst-rode-ronde-cap.html?gclid=Cj0KCQjwsZ3kBRCnARIsAIuAV_SR0QYlsdyD2asWu1VG0WuV7ZyXDb4jeW7IcYvcagJSq6dEdQXvBUMaAjSzEALw_wcB&amp;utm_medium=6111296&amp;utm_source=Channable.Google" TargetMode="External"/><Relationship Id="rId22" Type="http://schemas.openxmlformats.org/officeDocument/2006/relationships/hyperlink" Target="https://www.conrad.be/p/potentiometer-service-rv16af-20-15r-b5k-draaipotmeter-1-slag-mono-0125-w-1-stuks-1644138?WT.srch=1&amp;gclid=Cj0KCQjw6IfoBRCiARIsAF6q06sLk2O8P-cjmgXEUEKbk916RnbdQiXjv6RUXb_RXWLPE3w3b70LbDsaAmpiEALw_wcB&amp;insert=8J&amp;t=1&amp;tid=1707699513_67354649180_pla-423520532604_pla-123%201644138&amp;utm_campaign=&amp;utm_content=&amp;utm_medium=&amp;utm_source=&amp;utm_term=&amp;vat=true" TargetMode="External"/><Relationship Id="rId27" Type="http://schemas.openxmlformats.org/officeDocument/2006/relationships/hyperlink" Target="https://www.kiwi-electronics.nl/load-cell-10kg-straight-bar-tal220?gclid=Cj0KCQjw6IfoBRCiARIsAF6q06uFyFUoiiBMh9Lw257CBN8KceZNf8h2xvC0PnMC0mMfJBtXGCauZekaAsG3EALw_wcB" TargetMode="External"/><Relationship Id="rId30" Type="http://schemas.openxmlformats.org/officeDocument/2006/relationships/hyperlink" Target="https://www.onedirect.be/onedirect/2m-cat-6-rj45-netwerkkabel-blauw?fee=74&amp;fep=107183&amp;LGWCODE=PATCH2MBLEU;159601;2389&amp;gclid=Cj0KCQjw6IfoBRCiARIsAF6q06uVCeZjkLt_jsF3CwomPYtH3hfiUuHdbxLGfLEuwh0kxYRocAB0otcaAs46EALw_wcB" TargetMode="External"/><Relationship Id="rId35" Type="http://schemas.openxmlformats.org/officeDocument/2006/relationships/hyperlink" Target="https://www.bol.com/nl/p/5v-2-5a-power-supply-voedingsadapter-2500ma-micro-usb-met-eu-stekker-voor-o-a-raspberry-pi-3-3b/9200000080763810/?country=BE&amp;Referrer=ADVNLGOO002013-G-49170247635-S-411198869439-9200000080763810&amp;gclid=Cj0KCQjw6IfoBRCiARIsAF6q06soSxKdEz3Xn5GyVhFX9DTJIoNrnMd10lMyELjTpnOzQ_PwTAgpaM8aAj5YEALw_wcB" TargetMode="External"/><Relationship Id="rId43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C11" sqref="C11"/>
    </sheetView>
  </sheetViews>
  <sheetFormatPr defaultColWidth="15.19921875" defaultRowHeight="15" customHeight="1"/>
  <cols>
    <col min="1" max="1" width="8" customWidth="1"/>
    <col min="2" max="2" width="24" customWidth="1"/>
    <col min="3" max="3" width="19.296875" customWidth="1"/>
    <col min="4" max="4" width="8.69921875" customWidth="1"/>
    <col min="5" max="5" width="8.19921875" customWidth="1"/>
    <col min="6" max="6" width="34.296875" customWidth="1"/>
    <col min="7" max="7" width="24.69921875" customWidth="1"/>
    <col min="8" max="8" width="6.296875" customWidth="1"/>
    <col min="9" max="10" width="8.69921875" customWidth="1"/>
    <col min="11" max="11" width="8.296875" customWidth="1"/>
    <col min="12" max="12" width="22.69921875" customWidth="1"/>
    <col min="13" max="13" width="10.19921875" customWidth="1"/>
    <col min="14" max="14" width="14.296875" customWidth="1"/>
    <col min="15" max="26" width="8.796875" customWidth="1"/>
  </cols>
  <sheetData>
    <row r="1" spans="1:26" ht="13.5" customHeight="1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3" t="s">
        <v>0</v>
      </c>
      <c r="C2" s="2" t="s">
        <v>70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3" t="s">
        <v>1</v>
      </c>
      <c r="C3" s="2" t="s">
        <v>71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3" t="s">
        <v>2</v>
      </c>
      <c r="C4" s="2" t="s">
        <v>72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3" t="s">
        <v>3</v>
      </c>
      <c r="C5" s="4" t="s">
        <v>81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3" t="s">
        <v>4</v>
      </c>
      <c r="C6" s="6" t="s">
        <v>117</v>
      </c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3" t="s">
        <v>5</v>
      </c>
      <c r="C7" s="8">
        <v>43535</v>
      </c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/>
      <c r="B8" s="3" t="s">
        <v>6</v>
      </c>
      <c r="C8" s="10">
        <f>21</f>
        <v>21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3" t="s">
        <v>7</v>
      </c>
      <c r="C9" s="59">
        <f>BillOfMaterials!$J$36</f>
        <v>122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12"/>
      <c r="C12" s="13"/>
      <c r="D12" s="2"/>
      <c r="E12" s="9"/>
      <c r="F12" s="9"/>
      <c r="G12" s="9"/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4" t="s">
        <v>8</v>
      </c>
      <c r="B14" s="14" t="s">
        <v>9</v>
      </c>
      <c r="C14" s="14" t="s">
        <v>10</v>
      </c>
      <c r="D14" s="15" t="s">
        <v>11</v>
      </c>
      <c r="E14" s="16" t="s">
        <v>12</v>
      </c>
      <c r="F14" s="16" t="s">
        <v>13</v>
      </c>
      <c r="G14" s="16" t="s">
        <v>14</v>
      </c>
      <c r="H14" s="16" t="s">
        <v>15</v>
      </c>
      <c r="I14" s="16" t="s">
        <v>16</v>
      </c>
      <c r="J14" s="16" t="s">
        <v>17</v>
      </c>
      <c r="K14" s="17" t="s">
        <v>18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18">
        <v>1</v>
      </c>
      <c r="B15" s="19" t="s">
        <v>68</v>
      </c>
      <c r="C15" s="19" t="s">
        <v>74</v>
      </c>
      <c r="D15" s="19">
        <v>3</v>
      </c>
      <c r="E15" s="20">
        <v>1</v>
      </c>
      <c r="F15" s="60" t="s">
        <v>73</v>
      </c>
      <c r="G15" s="60" t="s">
        <v>75</v>
      </c>
      <c r="H15" s="20">
        <v>1</v>
      </c>
      <c r="I15" s="61">
        <v>32.49</v>
      </c>
      <c r="J15" s="57">
        <f>BillOfMaterials!$E15*BillOfMaterials!$I15</f>
        <v>32.49</v>
      </c>
      <c r="K15" s="57">
        <f>BillOfMaterials!$E15*BillOfMaterials!$I15</f>
        <v>32.49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4">
        <v>2</v>
      </c>
      <c r="B16" s="25" t="s">
        <v>69</v>
      </c>
      <c r="C16" s="25" t="s">
        <v>77</v>
      </c>
      <c r="D16" s="25">
        <v>3</v>
      </c>
      <c r="E16" s="26">
        <v>1</v>
      </c>
      <c r="F16" s="62" t="s">
        <v>78</v>
      </c>
      <c r="G16" s="62" t="s">
        <v>79</v>
      </c>
      <c r="H16" s="26">
        <v>1</v>
      </c>
      <c r="I16" s="63">
        <v>6.5</v>
      </c>
      <c r="J16" s="57">
        <f>BillOfMaterials!$E16*BillOfMaterials!$I16</f>
        <v>6.5</v>
      </c>
      <c r="K16" s="57">
        <f>BillOfMaterials!$E16*BillOfMaterials!$I16</f>
        <v>6.5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18">
        <v>3</v>
      </c>
      <c r="B17" s="19" t="s">
        <v>111</v>
      </c>
      <c r="C17" s="19" t="s">
        <v>80</v>
      </c>
      <c r="D17" s="19">
        <v>3</v>
      </c>
      <c r="E17" s="20">
        <v>1</v>
      </c>
      <c r="F17" s="60" t="s">
        <v>83</v>
      </c>
      <c r="G17" s="60" t="s">
        <v>82</v>
      </c>
      <c r="H17" s="20">
        <v>1</v>
      </c>
      <c r="I17" s="61">
        <v>10.95</v>
      </c>
      <c r="J17" s="57">
        <f>BillOfMaterials!$E17*BillOfMaterials!$I17</f>
        <v>10.95</v>
      </c>
      <c r="K17" s="57">
        <f>BillOfMaterials!$E17*BillOfMaterials!$I17</f>
        <v>10.95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4">
        <v>4</v>
      </c>
      <c r="B18" s="25" t="s">
        <v>84</v>
      </c>
      <c r="C18" s="25" t="s">
        <v>85</v>
      </c>
      <c r="D18" s="25">
        <v>3</v>
      </c>
      <c r="E18" s="26">
        <v>1</v>
      </c>
      <c r="F18" s="62" t="s">
        <v>76</v>
      </c>
      <c r="G18" s="62" t="s">
        <v>86</v>
      </c>
      <c r="H18" s="26">
        <v>1</v>
      </c>
      <c r="I18" s="63">
        <v>4.78</v>
      </c>
      <c r="J18" s="57">
        <f>BillOfMaterials!$E18*BillOfMaterials!$I18</f>
        <v>4.78</v>
      </c>
      <c r="K18" s="57">
        <f>BillOfMaterials!$E18*BillOfMaterials!$I18</f>
        <v>4.78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18">
        <v>5</v>
      </c>
      <c r="B19" s="19" t="s">
        <v>108</v>
      </c>
      <c r="C19" s="19" t="s">
        <v>87</v>
      </c>
      <c r="D19" s="19">
        <v>3</v>
      </c>
      <c r="E19" s="20">
        <v>1</v>
      </c>
      <c r="F19" s="60" t="s">
        <v>110</v>
      </c>
      <c r="G19" s="60" t="s">
        <v>109</v>
      </c>
      <c r="H19" s="20">
        <v>1</v>
      </c>
      <c r="I19" s="61">
        <v>1.95</v>
      </c>
      <c r="J19" s="57">
        <f>BillOfMaterials!$E19*BillOfMaterials!$I19</f>
        <v>1.95</v>
      </c>
      <c r="K19" s="57">
        <f>BillOfMaterials!$E19*BillOfMaterials!$I19</f>
        <v>1.95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4">
        <v>6</v>
      </c>
      <c r="B20" s="25" t="s">
        <v>88</v>
      </c>
      <c r="C20" s="25" t="s">
        <v>89</v>
      </c>
      <c r="D20" s="25">
        <v>3</v>
      </c>
      <c r="E20" s="26">
        <v>1</v>
      </c>
      <c r="F20" s="62" t="s">
        <v>90</v>
      </c>
      <c r="G20" s="62" t="s">
        <v>91</v>
      </c>
      <c r="H20" s="26">
        <v>1</v>
      </c>
      <c r="I20" s="63">
        <v>4.63</v>
      </c>
      <c r="J20" s="57">
        <f>BillOfMaterials!$E20*BillOfMaterials!$I20</f>
        <v>4.63</v>
      </c>
      <c r="K20" s="57">
        <f>BillOfMaterials!$E20*BillOfMaterials!$I20</f>
        <v>4.63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18">
        <v>7</v>
      </c>
      <c r="B21" s="19" t="s">
        <v>92</v>
      </c>
      <c r="C21" s="19" t="s">
        <v>93</v>
      </c>
      <c r="D21" s="19">
        <v>3</v>
      </c>
      <c r="E21" s="20">
        <v>1</v>
      </c>
      <c r="F21" s="60" t="s">
        <v>94</v>
      </c>
      <c r="G21" s="60" t="s">
        <v>95</v>
      </c>
      <c r="H21" s="20">
        <v>1</v>
      </c>
      <c r="I21" s="61">
        <v>6.99</v>
      </c>
      <c r="J21" s="57">
        <f>BillOfMaterials!$E21*BillOfMaterials!$I21</f>
        <v>6.99</v>
      </c>
      <c r="K21" s="57">
        <f>BillOfMaterials!$E21*BillOfMaterials!$I21</f>
        <v>6.99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4">
        <v>8</v>
      </c>
      <c r="B22" s="25" t="s">
        <v>96</v>
      </c>
      <c r="C22" s="25" t="s">
        <v>112</v>
      </c>
      <c r="D22" s="25">
        <v>3</v>
      </c>
      <c r="E22" s="26">
        <v>1</v>
      </c>
      <c r="F22" s="62" t="s">
        <v>98</v>
      </c>
      <c r="G22" s="62" t="s">
        <v>97</v>
      </c>
      <c r="H22" s="26">
        <v>1</v>
      </c>
      <c r="I22" s="63">
        <v>2.99</v>
      </c>
      <c r="J22" s="57">
        <f>BillOfMaterials!$E22*BillOfMaterials!$I22</f>
        <v>2.99</v>
      </c>
      <c r="K22" s="57">
        <f>BillOfMaterials!$E22*BillOfMaterials!$I22</f>
        <v>2.99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18">
        <v>9</v>
      </c>
      <c r="B23" s="19" t="s">
        <v>120</v>
      </c>
      <c r="C23" s="19" t="s">
        <v>121</v>
      </c>
      <c r="D23" s="19">
        <v>3</v>
      </c>
      <c r="E23" s="20">
        <v>1</v>
      </c>
      <c r="F23" s="64" t="s">
        <v>118</v>
      </c>
      <c r="G23" s="64" t="s">
        <v>119</v>
      </c>
      <c r="H23" s="20">
        <v>1</v>
      </c>
      <c r="I23" s="61">
        <v>0.67</v>
      </c>
      <c r="J23" s="57">
        <v>0.67</v>
      </c>
      <c r="K23" s="57">
        <v>0.67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4">
        <v>10</v>
      </c>
      <c r="B24" s="24" t="s">
        <v>123</v>
      </c>
      <c r="C24" s="25" t="s">
        <v>124</v>
      </c>
      <c r="D24" s="25">
        <v>3</v>
      </c>
      <c r="E24" s="26">
        <v>1</v>
      </c>
      <c r="F24" s="62" t="s">
        <v>128</v>
      </c>
      <c r="G24" s="65" t="s">
        <v>129</v>
      </c>
      <c r="H24" s="26">
        <v>1</v>
      </c>
      <c r="I24" s="63">
        <v>2.5</v>
      </c>
      <c r="J24" s="57">
        <v>2.5</v>
      </c>
      <c r="K24" s="57">
        <v>2.5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18">
        <v>11</v>
      </c>
      <c r="B25" s="19" t="s">
        <v>122</v>
      </c>
      <c r="C25" s="19" t="s">
        <v>125</v>
      </c>
      <c r="D25" s="19">
        <v>3</v>
      </c>
      <c r="E25" s="20">
        <v>1</v>
      </c>
      <c r="F25" s="64" t="s">
        <v>126</v>
      </c>
      <c r="G25" s="64" t="s">
        <v>127</v>
      </c>
      <c r="H25" s="20">
        <v>1</v>
      </c>
      <c r="I25" s="61">
        <v>10.25</v>
      </c>
      <c r="J25" s="57">
        <v>10.25</v>
      </c>
      <c r="K25" s="57">
        <v>10.25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4">
        <v>12</v>
      </c>
      <c r="B26" s="24" t="s">
        <v>135</v>
      </c>
      <c r="C26" s="25" t="s">
        <v>137</v>
      </c>
      <c r="D26" s="25">
        <v>3</v>
      </c>
      <c r="E26" s="26">
        <v>1</v>
      </c>
      <c r="F26" s="62" t="s">
        <v>131</v>
      </c>
      <c r="G26" s="65" t="s">
        <v>130</v>
      </c>
      <c r="H26" s="26">
        <v>1</v>
      </c>
      <c r="I26" s="63">
        <v>4.99</v>
      </c>
      <c r="J26" s="57">
        <v>4.99</v>
      </c>
      <c r="K26" s="57">
        <v>4.99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18">
        <v>13</v>
      </c>
      <c r="B27" s="19" t="s">
        <v>113</v>
      </c>
      <c r="C27" s="19" t="s">
        <v>136</v>
      </c>
      <c r="D27" s="19">
        <v>3</v>
      </c>
      <c r="E27" s="20">
        <v>1</v>
      </c>
      <c r="F27" s="60" t="s">
        <v>114</v>
      </c>
      <c r="G27" s="60" t="s">
        <v>115</v>
      </c>
      <c r="H27" s="20">
        <v>1</v>
      </c>
      <c r="I27" s="61">
        <v>1.49</v>
      </c>
      <c r="J27" s="57">
        <f>BillOfMaterials!$E27*BillOfMaterials!$I27</f>
        <v>1.49</v>
      </c>
      <c r="K27" s="57">
        <f>BillOfMaterials!$E27*BillOfMaterials!$I27</f>
        <v>1.49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4">
        <v>14</v>
      </c>
      <c r="B28" s="25" t="s">
        <v>99</v>
      </c>
      <c r="C28" s="25" t="s">
        <v>100</v>
      </c>
      <c r="D28" s="25">
        <v>3</v>
      </c>
      <c r="E28" s="26">
        <v>1</v>
      </c>
      <c r="F28" s="62" t="s">
        <v>116</v>
      </c>
      <c r="G28" s="62" t="s">
        <v>101</v>
      </c>
      <c r="H28" s="26">
        <v>1</v>
      </c>
      <c r="I28" s="63">
        <v>6.99</v>
      </c>
      <c r="J28" s="57">
        <f>BillOfMaterials!$E28*BillOfMaterials!$I28</f>
        <v>6.99</v>
      </c>
      <c r="K28" s="57">
        <f>BillOfMaterials!$E28*BillOfMaterials!$I28</f>
        <v>6.99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18">
        <v>15</v>
      </c>
      <c r="B29" s="19" t="s">
        <v>102</v>
      </c>
      <c r="C29" s="19" t="s">
        <v>105</v>
      </c>
      <c r="D29" s="19">
        <v>3</v>
      </c>
      <c r="E29" s="20">
        <v>1</v>
      </c>
      <c r="F29" s="60" t="s">
        <v>133</v>
      </c>
      <c r="G29" s="60" t="s">
        <v>134</v>
      </c>
      <c r="H29" s="20">
        <v>1</v>
      </c>
      <c r="I29" s="61">
        <v>2.98</v>
      </c>
      <c r="J29" s="57">
        <f>BillOfMaterials!$E29*BillOfMaterials!$I29</f>
        <v>2.98</v>
      </c>
      <c r="K29" s="57">
        <f>BillOfMaterials!$E29*BillOfMaterials!$I29</f>
        <v>2.98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24">
        <v>16</v>
      </c>
      <c r="B30" s="25" t="s">
        <v>103</v>
      </c>
      <c r="C30" s="25" t="s">
        <v>104</v>
      </c>
      <c r="D30" s="25">
        <v>3</v>
      </c>
      <c r="E30" s="26">
        <v>2</v>
      </c>
      <c r="F30" s="62" t="s">
        <v>106</v>
      </c>
      <c r="G30" s="62" t="s">
        <v>107</v>
      </c>
      <c r="H30" s="26">
        <v>2</v>
      </c>
      <c r="I30" s="63">
        <v>7.95</v>
      </c>
      <c r="J30" s="57">
        <f>BillOfMaterials!$E30*BillOfMaterials!$I30</f>
        <v>15.9</v>
      </c>
      <c r="K30" s="57">
        <f>BillOfMaterials!$E30*BillOfMaterials!$I30</f>
        <v>15.9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9.2" customHeight="1">
      <c r="A31" s="18">
        <v>17</v>
      </c>
      <c r="B31" s="19" t="s">
        <v>138</v>
      </c>
      <c r="C31" s="19" t="s">
        <v>139</v>
      </c>
      <c r="D31" s="19">
        <v>3</v>
      </c>
      <c r="E31" s="20">
        <v>1</v>
      </c>
      <c r="F31" s="60" t="s">
        <v>140</v>
      </c>
      <c r="G31" s="60" t="s">
        <v>141</v>
      </c>
      <c r="H31" s="20">
        <v>1</v>
      </c>
      <c r="I31" s="61">
        <v>4.95</v>
      </c>
      <c r="J31" s="57">
        <v>4.95</v>
      </c>
      <c r="K31" s="57">
        <v>4.95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9.2" customHeight="1">
      <c r="A32" s="24">
        <v>18</v>
      </c>
      <c r="B32" s="25" t="s">
        <v>146</v>
      </c>
      <c r="C32" s="25" t="s">
        <v>147</v>
      </c>
      <c r="D32" s="25">
        <v>3</v>
      </c>
      <c r="E32" s="26">
        <v>1</v>
      </c>
      <c r="F32" s="62" t="s">
        <v>148</v>
      </c>
      <c r="G32" s="62" t="s">
        <v>149</v>
      </c>
      <c r="H32" s="26">
        <v>1</v>
      </c>
      <c r="I32" s="63">
        <v>8.99</v>
      </c>
      <c r="J32" s="57">
        <v>8.99</v>
      </c>
      <c r="K32" s="57">
        <v>8.99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9.5" customHeight="1">
      <c r="A33" s="18">
        <v>19</v>
      </c>
      <c r="B33" s="19" t="s">
        <v>142</v>
      </c>
      <c r="C33" s="19" t="s">
        <v>143</v>
      </c>
      <c r="D33" s="19">
        <v>3</v>
      </c>
      <c r="E33" s="20">
        <v>1</v>
      </c>
      <c r="F33" s="60" t="s">
        <v>144</v>
      </c>
      <c r="G33" s="60" t="s">
        <v>145</v>
      </c>
      <c r="H33" s="20">
        <v>1</v>
      </c>
      <c r="I33" s="61">
        <v>8.2100000000000009</v>
      </c>
      <c r="J33" s="57">
        <v>8.2100000000000009</v>
      </c>
      <c r="K33" s="57">
        <v>8.2100000000000009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9.5" customHeight="1">
      <c r="A34" s="24">
        <v>20</v>
      </c>
      <c r="B34" s="25" t="s">
        <v>150</v>
      </c>
      <c r="C34" s="25" t="s">
        <v>151</v>
      </c>
      <c r="D34" s="25">
        <v>3</v>
      </c>
      <c r="E34" s="26">
        <v>1</v>
      </c>
      <c r="F34" s="62" t="s">
        <v>152</v>
      </c>
      <c r="G34" s="62" t="s">
        <v>153</v>
      </c>
      <c r="H34" s="26">
        <v>1</v>
      </c>
      <c r="I34" s="63">
        <v>11.2</v>
      </c>
      <c r="J34" s="57">
        <v>11.2</v>
      </c>
      <c r="K34" s="57">
        <v>11.2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9.5" customHeight="1">
      <c r="A35" s="18">
        <v>21</v>
      </c>
      <c r="B35" s="19" t="s">
        <v>154</v>
      </c>
      <c r="C35" s="19" t="s">
        <v>157</v>
      </c>
      <c r="D35" s="19">
        <v>3</v>
      </c>
      <c r="E35" s="20">
        <v>1</v>
      </c>
      <c r="F35" s="60" t="s">
        <v>155</v>
      </c>
      <c r="G35" s="60" t="s">
        <v>156</v>
      </c>
      <c r="H35" s="20">
        <v>1</v>
      </c>
      <c r="I35" s="61">
        <v>72.5</v>
      </c>
      <c r="J35" s="57">
        <v>72.5</v>
      </c>
      <c r="K35" s="57">
        <v>72.5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8"/>
      <c r="B36" s="28" t="s">
        <v>19</v>
      </c>
      <c r="C36" s="28"/>
      <c r="D36" s="28"/>
      <c r="E36" s="29">
        <f>SUBTOTAL(109,BillOfMaterials!$E$15:$E$31)</f>
        <v>18</v>
      </c>
      <c r="F36" s="29"/>
      <c r="G36" s="29"/>
      <c r="H36" s="29"/>
      <c r="I36" s="28"/>
      <c r="J36" s="58">
        <f>SUBTOTAL(109,BillOfMaterials!$J$15:$J$31)</f>
        <v>122</v>
      </c>
      <c r="K36" s="58">
        <f>SUBTOTAL(109,BillOfMaterials!$J$15:$J$31)</f>
        <v>122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2"/>
      <c r="F37" s="2"/>
      <c r="G37" s="2"/>
      <c r="H37" s="1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2"/>
      <c r="F38" s="2"/>
      <c r="G38" s="2"/>
      <c r="H38" s="1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2"/>
      <c r="F39" s="2"/>
      <c r="G39" s="2"/>
      <c r="H39" s="1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1"/>
      <c r="F44" s="1"/>
      <c r="G44" s="1"/>
      <c r="H44" s="1"/>
      <c r="I44" s="1" t="s">
        <v>132</v>
      </c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1"/>
      <c r="F991" s="1"/>
      <c r="G991" s="1"/>
      <c r="H991" s="1"/>
      <c r="I991" s="1"/>
      <c r="J991" s="2"/>
      <c r="K991" s="2"/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1"/>
      <c r="F992" s="1"/>
      <c r="G992" s="1"/>
      <c r="H992" s="1"/>
      <c r="I992" s="1"/>
      <c r="J992" s="2"/>
      <c r="K992" s="2"/>
      <c r="L992" s="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1"/>
      <c r="F993" s="1"/>
      <c r="G993" s="1"/>
      <c r="H993" s="1"/>
      <c r="I993" s="1"/>
      <c r="J993" s="2"/>
      <c r="K993" s="2"/>
      <c r="L993" s="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1"/>
      <c r="B994" s="2"/>
      <c r="C994" s="2"/>
      <c r="D994" s="2"/>
      <c r="E994" s="1"/>
      <c r="F994" s="1"/>
      <c r="G994" s="1"/>
      <c r="H994" s="1"/>
      <c r="I994" s="1"/>
      <c r="J994" s="2"/>
      <c r="K994" s="2"/>
      <c r="L994" s="1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1"/>
      <c r="B995" s="2"/>
      <c r="C995" s="2"/>
      <c r="D995" s="2"/>
      <c r="E995" s="1"/>
      <c r="F995" s="1"/>
      <c r="G995" s="1"/>
      <c r="H995" s="1"/>
      <c r="I995" s="1"/>
      <c r="J995" s="2"/>
      <c r="K995" s="2"/>
      <c r="L995" s="1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1"/>
      <c r="B996" s="2"/>
      <c r="C996" s="2"/>
      <c r="D996" s="2"/>
      <c r="E996" s="1"/>
      <c r="F996" s="1"/>
      <c r="G996" s="1"/>
      <c r="H996" s="1"/>
      <c r="I996" s="1"/>
      <c r="J996" s="2"/>
      <c r="K996" s="2"/>
      <c r="L996" s="1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1"/>
      <c r="B997" s="2"/>
      <c r="C997" s="2"/>
      <c r="D997" s="2"/>
      <c r="E997" s="1"/>
      <c r="F997" s="1"/>
      <c r="G997" s="1"/>
      <c r="H997" s="1"/>
      <c r="I997" s="1"/>
      <c r="J997" s="2"/>
      <c r="K997" s="2"/>
      <c r="L997" s="1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1"/>
      <c r="B998" s="2"/>
      <c r="C998" s="2"/>
      <c r="D998" s="2"/>
      <c r="E998" s="1"/>
      <c r="F998" s="1"/>
      <c r="G998" s="1"/>
      <c r="H998" s="1"/>
      <c r="I998" s="1"/>
      <c r="J998" s="2"/>
      <c r="K998" s="2"/>
      <c r="L998" s="1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1"/>
      <c r="B999" s="2"/>
      <c r="C999" s="2"/>
      <c r="D999" s="2"/>
      <c r="E999" s="1"/>
      <c r="F999" s="1"/>
      <c r="G999" s="1"/>
      <c r="H999" s="1"/>
      <c r="I999" s="1"/>
      <c r="J999" s="2"/>
      <c r="K999" s="2"/>
      <c r="L999" s="1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1"/>
      <c r="B1000" s="2"/>
      <c r="C1000" s="2"/>
      <c r="D1000" s="2"/>
      <c r="E1000" s="1"/>
      <c r="F1000" s="1"/>
      <c r="G1000" s="1"/>
      <c r="H1000" s="1"/>
      <c r="I1000" s="1"/>
      <c r="J1000" s="2"/>
      <c r="K1000" s="2"/>
      <c r="L1000" s="1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hyperlinks>
    <hyperlink ref="G16" r:id="rId1" xr:uid="{88E16ECF-0A40-40A1-BB44-1E720F807415}"/>
    <hyperlink ref="F17" r:id="rId2" display="https://www.bol.com/nl/p/dc-5v-0-2a-mini-computer-case-cooler-cooling-fan-with-screws-parts-for-raspberry-pi-3b-2b-b-size-30x30x8mm/9200000091991239/?country=BE&amp;Referrer=ADVNLGOO002015-G-59302548457-S-554208767433-9200000091991239&amp;gclid=Cj0KCQjwsZ3kBRCnARIsAIuAV_TKvFEvRmuJA7zwdmuDMVmG0-QfBGT-bhVDzc3sJGLa88HnIudNqyYaAoB-EALw_wcB" xr:uid="{7C0A2B82-C94B-4E9D-9BC7-69F421C40091}"/>
    <hyperlink ref="F20" r:id="rId3" display="https://www.banggood.com/nl/30-Pcs-5V-Electromagnetic-Active-Buzzer-Continuous-Beep-Continuously-p-1035628.html?gmcCountry=BE&amp;currency=EUR&amp;createTmp=1&amp;utm_source=googleshopping&amp;utm_medium=cpc_bgs&amp;utm_content=zouzou&amp;utm_campaign=pla-be-elc2-pc-la01&amp;gclid=Cj0KCQjwsZ3kBRCnARIsAIuAV_TP4pPvH4xkZ3NIR6uyIq-XfoEariNN3x3XqkOBwdG-avTJWgxIFfwaAkB8EALw_wcB&amp;cur_warehouse=CN" xr:uid="{F4C2AF64-C6D6-4ED7-B4A7-88367A6EBC52}"/>
    <hyperlink ref="G20" r:id="rId4" xr:uid="{4C5A6FD6-940D-4F74-9348-ED21E420A723}"/>
    <hyperlink ref="G22" r:id="rId5" display="https://www.banggood.com/10Pcs-3A-125V-Momentary-Push-Button-Switch-OFF-ON-Horn-Red-Plastic-p-1413138.html?gmcCountry=BE&amp;currency=EUR&amp;createTmp=1&amp;utm_source=googleshopping&amp;utm_medium=cpc_elc&amp;utm_content=zouzou&amp;utm_campaign=pla-be-elc2-pc-en&amp;gclid=Cj0KCQjwsZ3kBRCnARIsAIuAV_ScnLUJKNeBNkxqfMrglHzVJ06uo2jmpT9Dk8qDMZIZdDtmE4xU7-4aAnIyEALw_wcB&amp;cur_warehouse=CN" xr:uid="{2A413B15-4C12-4C25-AD70-705543A8591A}"/>
    <hyperlink ref="F28" r:id="rId6" display="https://www.grandado.com/products/elektrische-kabels-20-cm-2-54mm-1-p-1-p-pin-vrouw-vrouw-kleur-breadboard-cable-jump-draad-jumper-voor-raspberry-pi-arduino?variant=15387727757406&amp;currency=EUR&amp;gclid=Cj0KCQjw6IfoBRCiARIsAF6q06tG4tcdbrern5jxHJMeLbPJIjUSbdjPo3TLncYn66_qaDKM0AvogKIaAlKWEALw_wcB" xr:uid="{4C184D29-70CF-46EB-B7B5-27828D2816F3}"/>
    <hyperlink ref="G28" r:id="rId7" display="https://www.lightinthebox.com/nl/p/20cm-man-vrouw-dupont-breadboard-jumper-draden-voor-arduino-40pcs-pack_p992397.html?currency=EUR&amp;litb_from=paid_adwords_shopping&amp;country_code=be&amp;utm_source=google_shopping&amp;utm_medium=cpc&amp;adword_mt=&amp;adword_ct=253647236801&amp;adword_kw=&amp;adword_pos=1o25&amp;adword_pl=&amp;adword_net=g&amp;adword_tar=&amp;adw_src_id=4594603293_855506788_52050832203_pla-329837102803&amp;gclid=Cj0KCQjwsZ3kBRCnARIsAIuAV_TB-zUkCu1IiHXyR-sbI1PZ5R37Rjir9DIKA9xIz6hahoRBAgI4SzgaAt3REALw_wcB" xr:uid="{4A5DF33E-DAF0-4873-8D29-1E4292894D99}"/>
    <hyperlink ref="F15" r:id="rId8" display="https://www.conrad.be/p/raspberry-pi-raspberry-pi-3-model-b-raspberry-pi-3b-raspberry-pi-3-model-b-1668026?WT.srch=1&amp;gclid=Cj0KCQjwsZ3kBRCnARIsAIuAV_SXQ_dzsQrjuSwl_NlrNNhwYyTnc09iSaOoL9JHRp7U3xToA9oThmwaAih6EALw_wcB&amp;insert=8J&amp;t=1&amp;tid=1707699513_75075383468_pla-301804009096_pla-1668026&amp;utm_campaign=&amp;utm_content=&amp;utm_medium=&amp;utm_source=&amp;utm_term=" xr:uid="{E8E78FEB-4940-4705-83F5-575E8E5AD9B3}"/>
    <hyperlink ref="G15" r:id="rId9" xr:uid="{17E69D7A-7BE9-4A6E-AD35-A7268352163E}"/>
    <hyperlink ref="F16" r:id="rId10" xr:uid="{C63D3B0C-50FC-4EFD-B263-EAEA734FC79A}"/>
    <hyperlink ref="G18" r:id="rId11" display="https://www.banggood.com/nl/Wholesale-Geekcreit-Ultrasonic-Module-HC-SR04-Distance-Measuring-Ranging-Transducer-Sensor-DC-5V-2-450cm-p-40313.html?gmcCountry=BE&amp;currency=EUR&amp;createTmp=1&amp;utm_source=googleshopping&amp;utm_medium=cpc_union&amp;utm_content=2zou&amp;utm_campaign=ssc-be-nl-all&amp;gclid=Cj0KCQjwsZ3kBRCnARIsAIuAV_S7m8EA_GxvFtmoRmDLuEyfADwDP3962MBcjCqo29Fr5LymaRQ80zcaAhUYEALw_wcB&amp;cur_warehouse=CN" xr:uid="{7C55093E-F3F9-44F0-A4FB-43B62B48A4BF}"/>
    <hyperlink ref="G19" r:id="rId12" xr:uid="{2D503EF9-5101-4D8C-906D-303051E96F9B}"/>
    <hyperlink ref="G21" r:id="rId13" display="https://us.banggood.com/Wholesale-Warehouse-3Pcs-IIC-I2C-1602-Blue-Backlight-LCD-Display-Module-For-Arduino-wp-Usa-983482.html?akmClientCountry=BE&amp;gmcCountry=BE&amp;currency=BRL&amp;cur_warehouse=USA&amp;createTmp=1&amp;utm_source=googleshopping&amp;utm_medium=cpc_bgcs&amp;utm_content=zouzou&amp;utm_campaign=ssc-usw-be-en-all-pc&amp;network=u&amp;ifsearch:[search]&amp;ad_id=336270751903&amp;product_id=983482BE-usw&amp;gclid=Cj0KCQjwsZ3kBRCnARIsAIuAV_TIJG8m37PvWNgSgr4hExzO_9YQunD9bLoq46y8Yz7Z3ZIDvOle_wgaAgVeEALw_wcB" xr:uid="{8C060A90-8339-4902-9BFD-AC1234699467}"/>
    <hyperlink ref="F22" r:id="rId14" xr:uid="{1D4CA435-DBD7-4887-8B16-00311890845C}"/>
    <hyperlink ref="F29" r:id="rId15" display="https://www.banggood.com/nl/560-Pcs-1-ohm-to-10M-ohm-14W-1-Metal-Film-Resistor-56-Value-Assorted-Kit-p-1072159.html?gmcCountry=BE&amp;currency=EUR&amp;createTmp=1&amp;utm_source=googleshopping&amp;utm_medium=cpc_bgs&amp;utm_content=xibei&amp;utm_campaign=pla-all2-be-nl-pc&amp;gclid=Cj0KCQjw6IfoBRCiARIsAF6q06taAbbXJ5e45VKYrrqers4wOhtYExeKO_BndH8ZiC9TU9wl7CoqyY8aAnT-EALw_wcB&amp;cur_warehouse=CN" xr:uid="{21554AF9-83F0-447F-AB95-DC9C8739DFC2}"/>
    <hyperlink ref="G29" r:id="rId16" display="https://nl.aliexpress.com/item/32847096736.html?spm=a2g0z.search0104.3.9.5f5360ddiWDaWe&amp;ws_ab_test=searchweb0_0%2Csearchweb201602_3_10065_10068_10843_10546_319_10059_10884_10548_317_10887_10696_321_322_453_10084_454_10083_10103_10618_10304_10307_10820_537_536%2Csearchweb201603_53%2CppcSwitch_0&amp;algo_expid=b2d656e2-9830-42f2-803f-45b95bd2c45a-1&amp;algo_pvid=b2d656e2-9830-42f2-803f-45b95bd2c45a" xr:uid="{F401CC97-3A39-4EA4-859A-EAAC55CEE4EB}"/>
    <hyperlink ref="F30" r:id="rId17" display="https://www.conrad.be/p/printplaat-zonder-onderdelen-1606-1516559?WT.srch=1&amp;gclid=Cj0KCQjwsZ3kBRCnARIsAIuAV_SKRfQOAGGqr5nA1m8dDBkBipv-_kGda-dV9Yf8wfY7SRghqRcHjvQaArwHEALw_wcB&amp;insert=8J&amp;t=1&amp;tid=1707699513_68142367193_aud-168360636538:pla-296080084942_pla-1516559&amp;utm_campaign=&amp;utm_content=&amp;utm_medium=&amp;utm_source=&amp;utm_term=" xr:uid="{9A96BF10-9500-4CAA-AFC5-9C09B65FF83A}"/>
    <hyperlink ref="G30" r:id="rId18" xr:uid="{F92FAF16-DE2D-4078-BF9D-45013DD28D85}"/>
    <hyperlink ref="F19" r:id="rId19" xr:uid="{FE360D04-5036-4606-9DA0-3A55F24485ED}"/>
    <hyperlink ref="F21" r:id="rId20" xr:uid="{C45DB528-C34E-41ED-AEEC-A0EA1FB09983}"/>
    <hyperlink ref="F18" r:id="rId21" xr:uid="{051DC20D-0310-4739-A1A9-A78EB7FC6A8B}"/>
    <hyperlink ref="F27" r:id="rId22" display="https://www.conrad.be/p/potentiometer-service-rv16af-20-15r-b5k-draaipotmeter-1-slag-mono-0125-w-1-stuks-1644138?WT.srch=1&amp;gclid=Cj0KCQjw6IfoBRCiARIsAF6q06sLk2O8P-cjmgXEUEKbk916RnbdQiXjv6RUXb_RXWLPE3w3b70LbDsaAmpiEALw_wcB&amp;insert=8J&amp;t=1&amp;tid=1707699513_67354649180_pla-423520532604_pla-123%201644138&amp;utm_campaign=&amp;utm_content=&amp;utm_medium=&amp;utm_source=&amp;utm_term=&amp;vat=true" xr:uid="{BC4FF6EF-CD8F-42EE-86CC-2E558CACFDD3}"/>
    <hyperlink ref="G27" r:id="rId23" display="https://www.distrelec.be/nl/rotary-potentiometer-10-kohm-pcb-pins-bi-technologies-p160kn-0qc15b10k/p/30008363?channel=b2c&amp;price_gs=1.1979&amp;source=googleps&amp;ext_cid=shgooaqbenl-na&amp;pup_e=1&amp;pup_cid=35973&amp;pup_id=30008363&amp;gclid=Cj0KCQjw6IfoBRCiARIsAF6q06vgB0IHNqov0HPcZZV84OXX4TzQqaLTLDIDteY6mitvYtPQl4Q1_VsaAjKWEALw_wcB" xr:uid="{6CA6A67F-D8C3-4C00-82A4-865FB3DBF9E0}"/>
    <hyperlink ref="F23" r:id="rId24" display="https://benl.rs-online.com/web/p/products/3136916/?grossPrice=Y&amp;cm_mmc=BE-PLA-DS3A-_-google-_-CSS_BE_NL_Semiconductors-_-Discrete_Semiconductors%7CBipolar_Transistors-_-PRODUCT_GROUP&amp;matchtype=&amp;pla-544921865445&amp;gclid=Cj0KCQjw6IfoBRCiARIsAF6q06s7wHgbAjhN6akw8fdX8zyRTDcG2Af9uRJtOydyQpgN37qQPKyd9hUaAsfWEALw_wcB&amp;gclsrc=aw.ds" xr:uid="{C2D3188D-9E38-47E6-B6EB-08A552AA3246}"/>
    <hyperlink ref="G23" r:id="rId25" xr:uid="{85C592F8-9FD6-473E-BAF2-BCEA07C5ED3C}"/>
    <hyperlink ref="F25" r:id="rId26" xr:uid="{4009D9C0-6774-4C1A-B042-5AE4F41E6F76}"/>
    <hyperlink ref="G25" r:id="rId27" xr:uid="{A729ACFE-2292-48BE-9139-51FB3E031229}"/>
    <hyperlink ref="F24" r:id="rId28" xr:uid="{158230FC-2557-429B-8607-EEC0498035D1}"/>
    <hyperlink ref="G24" r:id="rId29" display="https://nl.banggood.com/HX711-Dual-Channel-24-bit-AD-Conversion-Weighing-Sensor-Controller-Module-p-1414307.html?gmcCountry=BE&amp;currency=EUR&amp;createTmp=1&amp;utm_source=googleshopping&amp;utm_medium=cpc_bgcs&amp;utm_content=garman&amp;utm_campaign=pla-beg-ele-ardunio-pc&amp;ad_id=353633481483&amp;gclid=Cj0KCQjw6IfoBRCiARIsAF6q06sEOB6JKCKOBtjhC9zG5_MGMRxbN7dcfFg4NZEWbMlvr5zqkFn97iYaAmVgEALw_wcB&amp;cur_warehouse=CN" xr:uid="{CBFACCDD-280B-4BD8-A6FB-D06FC7EFB680}"/>
    <hyperlink ref="F26" r:id="rId30" xr:uid="{A27B7298-05E4-4F7C-8924-71C7D669FEC3}"/>
    <hyperlink ref="G26" r:id="rId31" xr:uid="{82C6740C-0EBA-4F81-B6AD-B091D2CE77C9}"/>
    <hyperlink ref="F31" r:id="rId32" xr:uid="{62D8C5E9-206B-490E-925C-F5EB0667EC85}"/>
    <hyperlink ref="G31" r:id="rId33" display="https://www.banggood.com/nl/4PCS-NCR18650B-3_7V-3400mAh-Protected-Rechargeable-Lithium-Battery-p-90989.html?gmcCountry=BE&amp;currency=EUR&amp;createTmp=1&amp;utm_source=googleshopping&amp;utm_medium=cpc_union&amp;utm_content=2zou&amp;utm_campaign=ssc-be-all-0302&amp;ad_id=335424965480&amp;gclid=Cj0KCQjw6IfoBRCiARIsAF6q06u4tFEB0wzG0ifIMHerLjJgAU6udovUBK2QUBYRIDe11uBY5jqEumEaAkxJEALw_wcB&amp;cur_warehouse=CN" xr:uid="{C349EE73-44BD-44EC-94F8-D595589D0CFE}"/>
    <hyperlink ref="G33" r:id="rId34" xr:uid="{22340116-DCA8-4736-A15E-23E7D1C973C3}"/>
    <hyperlink ref="F32" r:id="rId35" display="https://www.bol.com/nl/p/5v-2-5a-power-supply-voedingsadapter-2500ma-micro-usb-met-eu-stekker-voor-o-a-raspberry-pi-3-3b/9200000080763810/?country=BE&amp;Referrer=ADVNLGOO002013-G-49170247635-S-411198869439-9200000080763810&amp;gclid=Cj0KCQjw6IfoBRCiARIsAF6q06soSxKdEz3Xn5GyVhFX9DTJIoNrnMd10lMyELjTpnOzQ_PwTAgpaM8aAj5YEALw_wcB" xr:uid="{88591AA2-D79C-4F31-837D-8EF1C4378CF6}"/>
    <hyperlink ref="F33" r:id="rId36" display="https://www.banggood.com/nl/3pcs-ESP32-ESP32S-0_5A-Micro-USB-Charger-Board-18650-Battery-Charging-Shield-For-Arduino-p-1395317.html?gmcCountry=BE&amp;currency=EUR&amp;createTmp=1&amp;utm_source=googleshopping&amp;utm_medium=cpc_bgs&amp;utm_content=xibei&amp;utm_campaign=pla-be-elc2-pc-nl&amp;gclid=Cj0KCQjw6IfoBRCiARIsAF6q06spbH_1ocEcnxmKRl95VVXWcwkI7T8i72w2npbt44AuL6MLYwkoZhIaAvMpEALw_wcB&amp;cur_warehouse=CN" xr:uid="{6C4297C3-D7EC-44E8-8E05-37976310E9AF}"/>
    <hyperlink ref="G32" r:id="rId37" xr:uid="{53F99855-22EF-4D0A-8ECC-A109A8AFE573}"/>
    <hyperlink ref="F34" r:id="rId38" display="https://www.bol.com/nl/p/samsung-evo-plus-microsdhc-32gb-met-adapter/9200000076912410/?country=BE&amp;Referrer=ADVNLGOO002018-G-62283411001-S-518367463834-9200000076912410&amp;gclid=Cj0KCQjw6IfoBRCiARIsAF6q06uh-qaRyf1wjdka54_ERwmPy3_I4DMtbRrefiQYuXwH76BqwMHayzcaAi-aEALw_wcB" xr:uid="{807ADC5B-4EAD-438F-B9B7-F8EEC5BCC324}"/>
    <hyperlink ref="G34" r:id="rId39" xr:uid="{D7302654-2DD7-4338-A801-EE62B1763601}"/>
    <hyperlink ref="G35" r:id="rId40" xr:uid="{F04ADEBF-F56C-4F40-8FD8-268AB674521B}"/>
  </hyperlinks>
  <pageMargins left="0.7" right="0.7" top="0.75" bottom="0.75" header="0.3" footer="0.3"/>
  <pageSetup paperSize="9" orientation="portrait" verticalDpi="300" r:id="rId41"/>
  <drawing r:id="rId42"/>
  <legacy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A2" sqref="A2"/>
    </sheetView>
  </sheetViews>
  <sheetFormatPr defaultColWidth="15.19921875" defaultRowHeight="15" customHeight="1"/>
  <cols>
    <col min="1" max="1" width="11.796875" customWidth="1"/>
    <col min="2" max="2" width="44.19921875" customWidth="1"/>
    <col min="3" max="3" width="20.69921875" customWidth="1"/>
    <col min="4" max="26" width="8.796875" customWidth="1"/>
  </cols>
  <sheetData>
    <row r="1" spans="1:26" ht="21.75" customHeight="1">
      <c r="A1" s="3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2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2" t="s">
        <v>11</v>
      </c>
      <c r="B6" s="32" t="s">
        <v>21</v>
      </c>
      <c r="C6" s="32" t="s">
        <v>22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33"/>
      <c r="B7" s="34"/>
      <c r="C7" s="3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36"/>
      <c r="B8" s="37"/>
      <c r="C8" s="3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39"/>
      <c r="B9" s="40"/>
      <c r="C9" s="4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42"/>
      <c r="B10" s="43"/>
      <c r="C10" s="4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39"/>
      <c r="B11" s="40"/>
      <c r="C11" s="4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42"/>
      <c r="B12" s="43"/>
      <c r="C12" s="4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39"/>
      <c r="B13" s="40"/>
      <c r="C13" s="4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42"/>
      <c r="B14" s="43"/>
      <c r="C14" s="4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39"/>
      <c r="B15" s="40"/>
      <c r="C15" s="4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42"/>
      <c r="B16" s="43"/>
      <c r="C16" s="4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39"/>
      <c r="B17" s="40"/>
      <c r="C17" s="4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42"/>
      <c r="B18" s="43"/>
      <c r="C18" s="4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39"/>
      <c r="B19" s="40"/>
      <c r="C19" s="4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42"/>
      <c r="B20" s="43"/>
      <c r="C20" s="4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39"/>
      <c r="B21" s="40"/>
      <c r="C21" s="4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42"/>
      <c r="B22" s="43"/>
      <c r="C22" s="4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39"/>
      <c r="B23" s="40"/>
      <c r="C23" s="4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42"/>
      <c r="B24" s="43"/>
      <c r="C24" s="4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39"/>
      <c r="B25" s="40"/>
      <c r="C25" s="4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42"/>
      <c r="B26" s="43"/>
      <c r="C26" s="4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topLeftCell="A15" workbookViewId="0">
      <selection activeCell="A2" sqref="A2"/>
    </sheetView>
  </sheetViews>
  <sheetFormatPr defaultColWidth="15.19921875" defaultRowHeight="15" customHeight="1"/>
  <cols>
    <col min="1" max="1" width="9.69921875" customWidth="1"/>
    <col min="2" max="3" width="7.5" customWidth="1"/>
    <col min="4" max="4" width="18.69921875" customWidth="1"/>
    <col min="5" max="5" width="14.69921875" customWidth="1"/>
    <col min="6" max="6" width="6.296875" customWidth="1"/>
    <col min="7" max="9" width="11.69921875" customWidth="1"/>
    <col min="10" max="10" width="6.19921875" customWidth="1"/>
    <col min="11" max="11" width="11.796875" customWidth="1"/>
    <col min="12" max="12" width="8.69921875" customWidth="1"/>
    <col min="13" max="14" width="8.296875" customWidth="1"/>
    <col min="15" max="15" width="23.69921875" customWidth="1"/>
    <col min="16" max="16" width="13" customWidth="1"/>
    <col min="17" max="17" width="10.5" customWidth="1"/>
    <col min="18" max="18" width="9" customWidth="1"/>
    <col min="19" max="19" width="14.296875" customWidth="1"/>
    <col min="20" max="26" width="8.796875" customWidth="1"/>
  </cols>
  <sheetData>
    <row r="1" spans="1:26" ht="27" customHeight="1">
      <c r="A1" s="45" t="s">
        <v>23</v>
      </c>
      <c r="B1" s="46"/>
      <c r="C1" s="46"/>
      <c r="D1" s="2"/>
      <c r="E1" s="46"/>
      <c r="F1" s="46"/>
      <c r="G1" s="46"/>
      <c r="H1" s="46"/>
      <c r="I1" s="46"/>
      <c r="J1" s="46"/>
      <c r="K1" s="46"/>
      <c r="L1" s="46"/>
      <c r="M1" s="46"/>
      <c r="N1" s="4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47" t="s">
        <v>3</v>
      </c>
      <c r="E3" s="4" t="s">
        <v>24</v>
      </c>
      <c r="F3" s="2"/>
      <c r="G3" s="2"/>
      <c r="H3" s="2"/>
      <c r="I3" s="2"/>
      <c r="J3" s="2"/>
      <c r="K3" s="48" t="s">
        <v>25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/>
      <c r="B4" s="2"/>
      <c r="C4" s="2"/>
      <c r="D4" s="49" t="s">
        <v>26</v>
      </c>
      <c r="E4" s="6" t="s">
        <v>27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"/>
      <c r="B5" s="2"/>
      <c r="C5" s="2"/>
      <c r="D5" s="49" t="s">
        <v>4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2"/>
      <c r="C6" s="2"/>
      <c r="D6" s="49" t="s">
        <v>5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49" t="s">
        <v>28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50" t="s">
        <v>7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>
      <c r="A10" s="15" t="s">
        <v>29</v>
      </c>
      <c r="B10" s="14" t="s">
        <v>8</v>
      </c>
      <c r="C10" s="14" t="s">
        <v>30</v>
      </c>
      <c r="D10" s="14" t="s">
        <v>9</v>
      </c>
      <c r="E10" s="14" t="s">
        <v>31</v>
      </c>
      <c r="F10" s="16" t="s">
        <v>12</v>
      </c>
      <c r="G10" s="51" t="s">
        <v>13</v>
      </c>
      <c r="H10" s="51" t="s">
        <v>32</v>
      </c>
      <c r="I10" s="51" t="s">
        <v>33</v>
      </c>
      <c r="J10" s="16" t="s">
        <v>15</v>
      </c>
      <c r="K10" s="16" t="s">
        <v>34</v>
      </c>
      <c r="L10" s="16" t="s">
        <v>16</v>
      </c>
      <c r="M10" s="16" t="s">
        <v>35</v>
      </c>
      <c r="N10" s="17" t="s">
        <v>18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>
      <c r="A11" s="19" t="s">
        <v>36</v>
      </c>
      <c r="B11" s="18">
        <v>50746</v>
      </c>
      <c r="C11" s="18">
        <v>4504369</v>
      </c>
      <c r="D11" s="19" t="s">
        <v>37</v>
      </c>
      <c r="E11" s="19" t="s">
        <v>38</v>
      </c>
      <c r="F11" s="20">
        <v>1</v>
      </c>
      <c r="G11" s="20" t="s">
        <v>39</v>
      </c>
      <c r="H11" s="52" t="s">
        <v>40</v>
      </c>
      <c r="I11" s="52"/>
      <c r="J11" s="20" t="s">
        <v>41</v>
      </c>
      <c r="K11" s="53"/>
      <c r="L11" s="21">
        <v>0.1</v>
      </c>
      <c r="M11" s="22">
        <f>Example!$F11*Example!$L11</f>
        <v>0.1</v>
      </c>
      <c r="N11" s="23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>
      <c r="A12" s="25" t="s">
        <v>42</v>
      </c>
      <c r="B12" s="24">
        <v>3024</v>
      </c>
      <c r="C12" s="24">
        <v>302401</v>
      </c>
      <c r="D12" s="25" t="s">
        <v>43</v>
      </c>
      <c r="E12" s="25" t="s">
        <v>38</v>
      </c>
      <c r="F12" s="26">
        <v>1</v>
      </c>
      <c r="G12" s="26" t="s">
        <v>39</v>
      </c>
      <c r="H12" s="54" t="s">
        <v>40</v>
      </c>
      <c r="I12" s="54"/>
      <c r="J12" s="26" t="s">
        <v>41</v>
      </c>
      <c r="K12" s="55"/>
      <c r="L12" s="27">
        <v>0.1</v>
      </c>
      <c r="M12" s="22">
        <f>Example!$F12*Example!$L12</f>
        <v>0.1</v>
      </c>
      <c r="N12" s="23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>
      <c r="A13" s="19" t="s">
        <v>42</v>
      </c>
      <c r="B13" s="18">
        <v>3023</v>
      </c>
      <c r="C13" s="18">
        <v>302301</v>
      </c>
      <c r="D13" s="19" t="s">
        <v>44</v>
      </c>
      <c r="E13" s="19" t="s">
        <v>38</v>
      </c>
      <c r="F13" s="20">
        <v>2</v>
      </c>
      <c r="G13" s="20" t="s">
        <v>39</v>
      </c>
      <c r="H13" s="52" t="s">
        <v>40</v>
      </c>
      <c r="I13" s="52"/>
      <c r="J13" s="20" t="s">
        <v>41</v>
      </c>
      <c r="K13" s="53"/>
      <c r="L13" s="21">
        <v>0.1</v>
      </c>
      <c r="M13" s="22">
        <f>Example!$F13*Example!$L13</f>
        <v>0.2</v>
      </c>
      <c r="N13" s="23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>
      <c r="A14" s="25" t="s">
        <v>42</v>
      </c>
      <c r="B14" s="24">
        <v>3023</v>
      </c>
      <c r="C14" s="24">
        <v>4211398</v>
      </c>
      <c r="D14" s="25" t="s">
        <v>44</v>
      </c>
      <c r="E14" s="25" t="s">
        <v>45</v>
      </c>
      <c r="F14" s="26">
        <v>1</v>
      </c>
      <c r="G14" s="26" t="s">
        <v>39</v>
      </c>
      <c r="H14" s="54" t="s">
        <v>40</v>
      </c>
      <c r="I14" s="54"/>
      <c r="J14" s="26" t="s">
        <v>41</v>
      </c>
      <c r="K14" s="55"/>
      <c r="L14" s="27">
        <v>0.1</v>
      </c>
      <c r="M14" s="22">
        <f>Example!$F14*Example!$L14</f>
        <v>0.1</v>
      </c>
      <c r="N14" s="23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19" t="s">
        <v>42</v>
      </c>
      <c r="B15" s="18">
        <v>3794</v>
      </c>
      <c r="C15" s="18">
        <v>379401</v>
      </c>
      <c r="D15" s="19" t="s">
        <v>46</v>
      </c>
      <c r="E15" s="19" t="s">
        <v>38</v>
      </c>
      <c r="F15" s="20">
        <v>1</v>
      </c>
      <c r="G15" s="20" t="s">
        <v>39</v>
      </c>
      <c r="H15" s="52" t="s">
        <v>40</v>
      </c>
      <c r="I15" s="52"/>
      <c r="J15" s="20" t="s">
        <v>41</v>
      </c>
      <c r="K15" s="53"/>
      <c r="L15" s="21">
        <v>0.1</v>
      </c>
      <c r="M15" s="22">
        <f>Example!$F15*Example!$L15</f>
        <v>0.1</v>
      </c>
      <c r="N15" s="23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5" t="s">
        <v>42</v>
      </c>
      <c r="B16" s="24">
        <v>3623</v>
      </c>
      <c r="C16" s="24">
        <v>362301</v>
      </c>
      <c r="D16" s="25" t="s">
        <v>47</v>
      </c>
      <c r="E16" s="25" t="s">
        <v>38</v>
      </c>
      <c r="F16" s="26">
        <v>1</v>
      </c>
      <c r="G16" s="26" t="s">
        <v>39</v>
      </c>
      <c r="H16" s="54" t="s">
        <v>40</v>
      </c>
      <c r="I16" s="54"/>
      <c r="J16" s="26" t="s">
        <v>41</v>
      </c>
      <c r="K16" s="55"/>
      <c r="L16" s="27">
        <v>0.1</v>
      </c>
      <c r="M16" s="22">
        <f>Example!$F16*Example!$L16</f>
        <v>0.1</v>
      </c>
      <c r="N16" s="23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19" t="s">
        <v>42</v>
      </c>
      <c r="B17" s="18">
        <v>3623</v>
      </c>
      <c r="C17" s="18">
        <v>362321</v>
      </c>
      <c r="D17" s="19" t="s">
        <v>47</v>
      </c>
      <c r="E17" s="19" t="s">
        <v>48</v>
      </c>
      <c r="F17" s="20">
        <v>1</v>
      </c>
      <c r="G17" s="20" t="s">
        <v>39</v>
      </c>
      <c r="H17" s="52" t="s">
        <v>40</v>
      </c>
      <c r="I17" s="52"/>
      <c r="J17" s="20" t="s">
        <v>41</v>
      </c>
      <c r="K17" s="53"/>
      <c r="L17" s="21">
        <v>0.1</v>
      </c>
      <c r="M17" s="22">
        <f>Example!$F17*Example!$L17</f>
        <v>0.1</v>
      </c>
      <c r="N17" s="23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5" t="s">
        <v>42</v>
      </c>
      <c r="B18" s="24">
        <v>94148</v>
      </c>
      <c r="C18" s="24">
        <v>302201</v>
      </c>
      <c r="D18" s="25" t="s">
        <v>49</v>
      </c>
      <c r="E18" s="25" t="s">
        <v>38</v>
      </c>
      <c r="F18" s="26">
        <v>1</v>
      </c>
      <c r="G18" s="26" t="s">
        <v>39</v>
      </c>
      <c r="H18" s="54" t="s">
        <v>40</v>
      </c>
      <c r="I18" s="54"/>
      <c r="J18" s="26" t="s">
        <v>41</v>
      </c>
      <c r="K18" s="55"/>
      <c r="L18" s="27">
        <v>0.15</v>
      </c>
      <c r="M18" s="22">
        <f>Example!$F18*Example!$L18</f>
        <v>0.15</v>
      </c>
      <c r="N18" s="23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19" t="s">
        <v>50</v>
      </c>
      <c r="B19" s="18">
        <v>6141</v>
      </c>
      <c r="C19" s="18">
        <v>4210633</v>
      </c>
      <c r="D19" s="19" t="s">
        <v>51</v>
      </c>
      <c r="E19" s="19" t="s">
        <v>52</v>
      </c>
      <c r="F19" s="20">
        <v>1</v>
      </c>
      <c r="G19" s="20" t="s">
        <v>39</v>
      </c>
      <c r="H19" s="52" t="s">
        <v>40</v>
      </c>
      <c r="I19" s="52"/>
      <c r="J19" s="20" t="s">
        <v>41</v>
      </c>
      <c r="K19" s="53"/>
      <c r="L19" s="21">
        <v>0.1</v>
      </c>
      <c r="M19" s="22">
        <f>Example!$F19*Example!$L19</f>
        <v>0.1</v>
      </c>
      <c r="N19" s="23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5" t="s">
        <v>50</v>
      </c>
      <c r="B20" s="24">
        <v>3070</v>
      </c>
      <c r="C20" s="24">
        <v>307021</v>
      </c>
      <c r="D20" s="25" t="s">
        <v>53</v>
      </c>
      <c r="E20" s="25" t="s">
        <v>48</v>
      </c>
      <c r="F20" s="26">
        <v>4</v>
      </c>
      <c r="G20" s="26" t="s">
        <v>39</v>
      </c>
      <c r="H20" s="54" t="s">
        <v>40</v>
      </c>
      <c r="I20" s="54"/>
      <c r="J20" s="26" t="s">
        <v>41</v>
      </c>
      <c r="K20" s="55"/>
      <c r="L20" s="27">
        <v>0.1</v>
      </c>
      <c r="M20" s="22">
        <f>Example!$F20*Example!$L20</f>
        <v>0.4</v>
      </c>
      <c r="N20" s="23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19" t="s">
        <v>50</v>
      </c>
      <c r="B21" s="18">
        <v>2412</v>
      </c>
      <c r="C21" s="18">
        <v>241201</v>
      </c>
      <c r="D21" s="19" t="s">
        <v>54</v>
      </c>
      <c r="E21" s="19" t="s">
        <v>38</v>
      </c>
      <c r="F21" s="20">
        <v>1</v>
      </c>
      <c r="G21" s="20" t="s">
        <v>39</v>
      </c>
      <c r="H21" s="52" t="s">
        <v>40</v>
      </c>
      <c r="I21" s="52"/>
      <c r="J21" s="20" t="s">
        <v>41</v>
      </c>
      <c r="K21" s="53"/>
      <c r="L21" s="21">
        <v>0.1</v>
      </c>
      <c r="M21" s="22">
        <f>Example!$F21*Example!$L21</f>
        <v>0.1</v>
      </c>
      <c r="N21" s="23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5" t="s">
        <v>50</v>
      </c>
      <c r="B22" s="24">
        <v>6019</v>
      </c>
      <c r="C22" s="24">
        <v>4538353</v>
      </c>
      <c r="D22" s="25" t="s">
        <v>55</v>
      </c>
      <c r="E22" s="25" t="s">
        <v>38</v>
      </c>
      <c r="F22" s="26">
        <v>4</v>
      </c>
      <c r="G22" s="26" t="s">
        <v>39</v>
      </c>
      <c r="H22" s="54" t="s">
        <v>40</v>
      </c>
      <c r="I22" s="54"/>
      <c r="J22" s="26" t="s">
        <v>41</v>
      </c>
      <c r="K22" s="55"/>
      <c r="L22" s="27">
        <v>0.15</v>
      </c>
      <c r="M22" s="22">
        <f>Example!$F22*Example!$L22</f>
        <v>0.6</v>
      </c>
      <c r="N22" s="23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19" t="s">
        <v>50</v>
      </c>
      <c r="B23" s="18">
        <v>2431</v>
      </c>
      <c r="C23" s="18">
        <v>4558168</v>
      </c>
      <c r="D23" s="19" t="s">
        <v>56</v>
      </c>
      <c r="E23" s="19" t="s">
        <v>38</v>
      </c>
      <c r="F23" s="20">
        <v>1</v>
      </c>
      <c r="G23" s="20" t="s">
        <v>39</v>
      </c>
      <c r="H23" s="52" t="s">
        <v>40</v>
      </c>
      <c r="I23" s="52"/>
      <c r="J23" s="20" t="s">
        <v>41</v>
      </c>
      <c r="K23" s="53"/>
      <c r="L23" s="21">
        <v>0.2</v>
      </c>
      <c r="M23" s="22">
        <f>Example!$F23*Example!$L23</f>
        <v>0.2</v>
      </c>
      <c r="N23" s="23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5" t="s">
        <v>50</v>
      </c>
      <c r="B24" s="24">
        <v>63868</v>
      </c>
      <c r="C24" s="24">
        <v>4535737</v>
      </c>
      <c r="D24" s="25" t="s">
        <v>57</v>
      </c>
      <c r="E24" s="25" t="s">
        <v>38</v>
      </c>
      <c r="F24" s="26">
        <v>4</v>
      </c>
      <c r="G24" s="26" t="s">
        <v>39</v>
      </c>
      <c r="H24" s="54" t="s">
        <v>40</v>
      </c>
      <c r="I24" s="54"/>
      <c r="J24" s="26" t="s">
        <v>41</v>
      </c>
      <c r="K24" s="55"/>
      <c r="L24" s="27">
        <v>0.15</v>
      </c>
      <c r="M24" s="22">
        <f>Example!$F24*Example!$L24</f>
        <v>0.6</v>
      </c>
      <c r="N24" s="23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19" t="s">
        <v>50</v>
      </c>
      <c r="B25" s="18">
        <v>2540</v>
      </c>
      <c r="C25" s="18">
        <v>4211632</v>
      </c>
      <c r="D25" s="19" t="s">
        <v>58</v>
      </c>
      <c r="E25" s="19" t="s">
        <v>45</v>
      </c>
      <c r="F25" s="20">
        <v>4</v>
      </c>
      <c r="G25" s="20" t="s">
        <v>39</v>
      </c>
      <c r="H25" s="52" t="s">
        <v>40</v>
      </c>
      <c r="I25" s="52"/>
      <c r="J25" s="20" t="s">
        <v>41</v>
      </c>
      <c r="K25" s="53"/>
      <c r="L25" s="21">
        <v>0.15</v>
      </c>
      <c r="M25" s="22">
        <f>Example!$F25*Example!$L25</f>
        <v>0.6</v>
      </c>
      <c r="N25" s="23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5" t="s">
        <v>50</v>
      </c>
      <c r="B26" s="24">
        <v>3176</v>
      </c>
      <c r="C26" s="24">
        <v>4225733</v>
      </c>
      <c r="D26" s="25" t="s">
        <v>59</v>
      </c>
      <c r="E26" s="25" t="s">
        <v>52</v>
      </c>
      <c r="F26" s="26">
        <v>1</v>
      </c>
      <c r="G26" s="26" t="s">
        <v>39</v>
      </c>
      <c r="H26" s="54" t="s">
        <v>40</v>
      </c>
      <c r="I26" s="54"/>
      <c r="J26" s="26" t="s">
        <v>41</v>
      </c>
      <c r="K26" s="55"/>
      <c r="L26" s="27">
        <v>0.2</v>
      </c>
      <c r="M26" s="22">
        <f>Example!$F26*Example!$L26</f>
        <v>0.2</v>
      </c>
      <c r="N26" s="23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19" t="s">
        <v>60</v>
      </c>
      <c r="B27" s="18">
        <v>49668</v>
      </c>
      <c r="C27" s="18">
        <v>4224793</v>
      </c>
      <c r="D27" s="19" t="s">
        <v>61</v>
      </c>
      <c r="E27" s="19" t="s">
        <v>62</v>
      </c>
      <c r="F27" s="20">
        <v>1</v>
      </c>
      <c r="G27" s="20" t="s">
        <v>39</v>
      </c>
      <c r="H27" s="52" t="s">
        <v>40</v>
      </c>
      <c r="I27" s="52"/>
      <c r="J27" s="20" t="s">
        <v>41</v>
      </c>
      <c r="K27" s="53"/>
      <c r="L27" s="21">
        <v>0.1</v>
      </c>
      <c r="M27" s="22">
        <f>Example!$F27*Example!$L27</f>
        <v>0.1</v>
      </c>
      <c r="N27" s="23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5" t="s">
        <v>63</v>
      </c>
      <c r="B28" s="24">
        <v>32123</v>
      </c>
      <c r="C28" s="24">
        <v>4211573</v>
      </c>
      <c r="D28" s="25" t="s">
        <v>64</v>
      </c>
      <c r="E28" s="25" t="s">
        <v>45</v>
      </c>
      <c r="F28" s="26">
        <v>4</v>
      </c>
      <c r="G28" s="26" t="s">
        <v>39</v>
      </c>
      <c r="H28" s="54" t="s">
        <v>40</v>
      </c>
      <c r="I28" s="54"/>
      <c r="J28" s="26" t="s">
        <v>41</v>
      </c>
      <c r="K28" s="55"/>
      <c r="L28" s="27">
        <v>0.1</v>
      </c>
      <c r="M28" s="22">
        <f>Example!$F28*Example!$L28</f>
        <v>0.4</v>
      </c>
      <c r="N28" s="23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19" t="s">
        <v>63</v>
      </c>
      <c r="B29" s="18">
        <v>6590</v>
      </c>
      <c r="C29" s="18">
        <v>4211622</v>
      </c>
      <c r="D29" s="19" t="s">
        <v>65</v>
      </c>
      <c r="E29" s="19" t="s">
        <v>45</v>
      </c>
      <c r="F29" s="20">
        <v>8</v>
      </c>
      <c r="G29" s="20" t="s">
        <v>39</v>
      </c>
      <c r="H29" s="52" t="s">
        <v>40</v>
      </c>
      <c r="I29" s="52"/>
      <c r="J29" s="20" t="s">
        <v>41</v>
      </c>
      <c r="K29" s="53"/>
      <c r="L29" s="21">
        <v>0.15</v>
      </c>
      <c r="M29" s="22">
        <f>Example!$F29*Example!$L29</f>
        <v>1.2</v>
      </c>
      <c r="N29" s="23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25" t="s">
        <v>66</v>
      </c>
      <c r="B30" s="24">
        <v>3957</v>
      </c>
      <c r="C30" s="24">
        <v>4211473</v>
      </c>
      <c r="D30" s="25" t="s">
        <v>67</v>
      </c>
      <c r="E30" s="25" t="s">
        <v>45</v>
      </c>
      <c r="F30" s="26">
        <v>4</v>
      </c>
      <c r="G30" s="26" t="s">
        <v>39</v>
      </c>
      <c r="H30" s="54" t="s">
        <v>40</v>
      </c>
      <c r="I30" s="54"/>
      <c r="J30" s="26" t="s">
        <v>41</v>
      </c>
      <c r="K30" s="55"/>
      <c r="L30" s="27">
        <v>0.1</v>
      </c>
      <c r="M30" s="22">
        <f>Example!$F30*Example!$L30</f>
        <v>0.4</v>
      </c>
      <c r="N30" s="23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8"/>
      <c r="B31" s="28"/>
      <c r="C31" s="28"/>
      <c r="D31" s="28" t="s">
        <v>19</v>
      </c>
      <c r="E31" s="28"/>
      <c r="F31" s="29">
        <f>SUBTOTAL(109,Example!$F$11:$F$30)</f>
        <v>46</v>
      </c>
      <c r="G31" s="29"/>
      <c r="H31" s="29"/>
      <c r="I31" s="29"/>
      <c r="J31" s="29"/>
      <c r="K31" s="28"/>
      <c r="L31" s="28"/>
      <c r="M31" s="30">
        <f>SUBTOTAL(109,Example!$M$11:$M$30)</f>
        <v>5.8500000000000014</v>
      </c>
      <c r="N31" s="56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Bertil Vandekerkhove</dc:creator>
  <cp:lastModifiedBy>Bryan</cp:lastModifiedBy>
  <dcterms:created xsi:type="dcterms:W3CDTF">2018-03-11T12:01:50Z</dcterms:created>
  <dcterms:modified xsi:type="dcterms:W3CDTF">2019-06-17T10:05:37Z</dcterms:modified>
</cp:coreProperties>
</file>