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villon\Documents\"/>
    </mc:Choice>
  </mc:AlternateContent>
  <bookViews>
    <workbookView xWindow="0" yWindow="0" windowWidth="20490" windowHeight="7530" activeTab="1"/>
  </bookViews>
  <sheets>
    <sheet name="Table of Contents" sheetId="1" r:id="rId1"/>
    <sheet name="Dyno Test #1" sheetId="3" r:id="rId2"/>
  </sheets>
  <externalReferences>
    <externalReference r:id="rId3"/>
  </externalReferences>
  <definedNames>
    <definedName name="Dyno_Test_6" localSheetId="1">'Dyno Test #1'!$A$5:$B$53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" i="3"/>
  <c r="F53" i="3"/>
  <c r="D53" i="3"/>
  <c r="E53" i="3" s="1"/>
  <c r="G53" i="3" s="1"/>
  <c r="F52" i="3"/>
  <c r="E52" i="3"/>
  <c r="G52" i="3" s="1"/>
  <c r="D52" i="3"/>
  <c r="F51" i="3"/>
  <c r="D51" i="3"/>
  <c r="E51" i="3" s="1"/>
  <c r="G51" i="3" s="1"/>
  <c r="I51" i="3" s="1"/>
  <c r="F50" i="3"/>
  <c r="J50" i="3" s="1"/>
  <c r="E50" i="3"/>
  <c r="G50" i="3" s="1"/>
  <c r="D50" i="3"/>
  <c r="F49" i="3"/>
  <c r="E49" i="3"/>
  <c r="G49" i="3" s="1"/>
  <c r="D49" i="3"/>
  <c r="F48" i="3"/>
  <c r="D48" i="3"/>
  <c r="E48" i="3" s="1"/>
  <c r="G48" i="3" s="1"/>
  <c r="F47" i="3"/>
  <c r="D47" i="3"/>
  <c r="E47" i="3" s="1"/>
  <c r="G47" i="3" s="1"/>
  <c r="F46" i="3"/>
  <c r="D46" i="3"/>
  <c r="E46" i="3" s="1"/>
  <c r="G46" i="3" s="1"/>
  <c r="F45" i="3"/>
  <c r="E45" i="3"/>
  <c r="G45" i="3" s="1"/>
  <c r="D45" i="3"/>
  <c r="F44" i="3"/>
  <c r="E44" i="3"/>
  <c r="G44" i="3" s="1"/>
  <c r="D44" i="3"/>
  <c r="F43" i="3"/>
  <c r="D43" i="3"/>
  <c r="E43" i="3" s="1"/>
  <c r="G43" i="3" s="1"/>
  <c r="I43" i="3" s="1"/>
  <c r="F42" i="3"/>
  <c r="E42" i="3"/>
  <c r="G42" i="3" s="1"/>
  <c r="D42" i="3"/>
  <c r="F41" i="3"/>
  <c r="E41" i="3"/>
  <c r="G41" i="3" s="1"/>
  <c r="D41" i="3"/>
  <c r="F40" i="3"/>
  <c r="D40" i="3"/>
  <c r="E40" i="3" s="1"/>
  <c r="G40" i="3" s="1"/>
  <c r="F39" i="3"/>
  <c r="D39" i="3"/>
  <c r="E39" i="3" s="1"/>
  <c r="G39" i="3" s="1"/>
  <c r="F38" i="3"/>
  <c r="D38" i="3"/>
  <c r="E38" i="3" s="1"/>
  <c r="G38" i="3" s="1"/>
  <c r="F37" i="3"/>
  <c r="E37" i="3"/>
  <c r="G37" i="3" s="1"/>
  <c r="D37" i="3"/>
  <c r="F36" i="3"/>
  <c r="E36" i="3"/>
  <c r="G36" i="3" s="1"/>
  <c r="D36" i="3"/>
  <c r="F35" i="3"/>
  <c r="D35" i="3"/>
  <c r="E35" i="3" s="1"/>
  <c r="G35" i="3" s="1"/>
  <c r="I35" i="3" s="1"/>
  <c r="F34" i="3"/>
  <c r="J34" i="3" s="1"/>
  <c r="E34" i="3"/>
  <c r="G34" i="3" s="1"/>
  <c r="D34" i="3"/>
  <c r="F33" i="3"/>
  <c r="D33" i="3"/>
  <c r="E33" i="3" s="1"/>
  <c r="G33" i="3" s="1"/>
  <c r="F32" i="3"/>
  <c r="D32" i="3"/>
  <c r="E32" i="3" s="1"/>
  <c r="G32" i="3" s="1"/>
  <c r="F31" i="3"/>
  <c r="D31" i="3"/>
  <c r="E31" i="3" s="1"/>
  <c r="G31" i="3" s="1"/>
  <c r="F30" i="3"/>
  <c r="D30" i="3"/>
  <c r="E30" i="3" s="1"/>
  <c r="G30" i="3" s="1"/>
  <c r="F29" i="3"/>
  <c r="E29" i="3"/>
  <c r="G29" i="3" s="1"/>
  <c r="D29" i="3"/>
  <c r="F28" i="3"/>
  <c r="E28" i="3"/>
  <c r="G28" i="3" s="1"/>
  <c r="D28" i="3"/>
  <c r="F27" i="3"/>
  <c r="D27" i="3"/>
  <c r="E27" i="3" s="1"/>
  <c r="G27" i="3" s="1"/>
  <c r="I27" i="3" s="1"/>
  <c r="F26" i="3"/>
  <c r="E26" i="3"/>
  <c r="G26" i="3" s="1"/>
  <c r="I26" i="3" s="1"/>
  <c r="D26" i="3"/>
  <c r="F25" i="3"/>
  <c r="D25" i="3"/>
  <c r="E25" i="3" s="1"/>
  <c r="G25" i="3" s="1"/>
  <c r="F24" i="3"/>
  <c r="D24" i="3"/>
  <c r="E24" i="3" s="1"/>
  <c r="G24" i="3" s="1"/>
  <c r="F23" i="3"/>
  <c r="D23" i="3"/>
  <c r="E23" i="3" s="1"/>
  <c r="G23" i="3" s="1"/>
  <c r="F22" i="3"/>
  <c r="D22" i="3"/>
  <c r="E22" i="3" s="1"/>
  <c r="G22" i="3" s="1"/>
  <c r="F21" i="3"/>
  <c r="E21" i="3"/>
  <c r="G21" i="3" s="1"/>
  <c r="I21" i="3" s="1"/>
  <c r="D21" i="3"/>
  <c r="F20" i="3"/>
  <c r="E20" i="3"/>
  <c r="G20" i="3" s="1"/>
  <c r="D20" i="3"/>
  <c r="F19" i="3"/>
  <c r="D19" i="3"/>
  <c r="E19" i="3" s="1"/>
  <c r="G19" i="3" s="1"/>
  <c r="I19" i="3" s="1"/>
  <c r="F18" i="3"/>
  <c r="E18" i="3"/>
  <c r="G18" i="3" s="1"/>
  <c r="D18" i="3"/>
  <c r="F17" i="3"/>
  <c r="D17" i="3"/>
  <c r="E17" i="3" s="1"/>
  <c r="G17" i="3" s="1"/>
  <c r="F16" i="3"/>
  <c r="D16" i="3"/>
  <c r="E16" i="3" s="1"/>
  <c r="G16" i="3" s="1"/>
  <c r="F15" i="3"/>
  <c r="D15" i="3"/>
  <c r="E15" i="3" s="1"/>
  <c r="G15" i="3" s="1"/>
  <c r="F14" i="3"/>
  <c r="D14" i="3"/>
  <c r="E14" i="3" s="1"/>
  <c r="G14" i="3" s="1"/>
  <c r="F13" i="3"/>
  <c r="D13" i="3"/>
  <c r="E13" i="3" s="1"/>
  <c r="G13" i="3" s="1"/>
  <c r="F12" i="3"/>
  <c r="E12" i="3"/>
  <c r="G12" i="3" s="1"/>
  <c r="D12" i="3"/>
  <c r="F11" i="3"/>
  <c r="D11" i="3"/>
  <c r="E11" i="3" s="1"/>
  <c r="G11" i="3" s="1"/>
  <c r="I11" i="3" s="1"/>
  <c r="F10" i="3"/>
  <c r="J10" i="3" s="1"/>
  <c r="E10" i="3"/>
  <c r="G10" i="3" s="1"/>
  <c r="D10" i="3"/>
  <c r="F9" i="3"/>
  <c r="D9" i="3"/>
  <c r="E9" i="3" s="1"/>
  <c r="G9" i="3" s="1"/>
  <c r="F8" i="3"/>
  <c r="D8" i="3"/>
  <c r="E8" i="3" s="1"/>
  <c r="G8" i="3" s="1"/>
  <c r="F7" i="3"/>
  <c r="D7" i="3"/>
  <c r="E7" i="3" s="1"/>
  <c r="G7" i="3" s="1"/>
  <c r="F6" i="3"/>
  <c r="D6" i="3"/>
  <c r="E6" i="3" s="1"/>
  <c r="G6" i="3" s="1"/>
  <c r="F5" i="3"/>
  <c r="D5" i="3"/>
  <c r="E5" i="3" s="1"/>
  <c r="G5" i="3" s="1"/>
  <c r="I18" i="3" l="1"/>
  <c r="I42" i="3"/>
  <c r="I13" i="3"/>
  <c r="I53" i="3"/>
  <c r="I10" i="3"/>
  <c r="I34" i="3"/>
  <c r="I37" i="3"/>
  <c r="I50" i="3"/>
  <c r="I48" i="3"/>
  <c r="I8" i="3"/>
  <c r="I32" i="3"/>
  <c r="I45" i="3"/>
  <c r="I16" i="3"/>
  <c r="I29" i="3"/>
  <c r="I24" i="3"/>
  <c r="I40" i="3"/>
  <c r="J24" i="3"/>
  <c r="J37" i="3"/>
  <c r="I5" i="3"/>
  <c r="J25" i="3"/>
  <c r="I25" i="3"/>
  <c r="I7" i="3"/>
  <c r="J7" i="3"/>
  <c r="I14" i="3"/>
  <c r="J14" i="3"/>
  <c r="J31" i="3"/>
  <c r="I31" i="3"/>
  <c r="J41" i="3"/>
  <c r="I41" i="3"/>
  <c r="I44" i="3"/>
  <c r="J44" i="3"/>
  <c r="J11" i="3"/>
  <c r="J21" i="3"/>
  <c r="J35" i="3"/>
  <c r="J8" i="3"/>
  <c r="I22" i="3"/>
  <c r="J22" i="3"/>
  <c r="J32" i="3"/>
  <c r="J39" i="3"/>
  <c r="I39" i="3"/>
  <c r="I15" i="3"/>
  <c r="J15" i="3"/>
  <c r="J19" i="3"/>
  <c r="J33" i="3"/>
  <c r="I33" i="3"/>
  <c r="I36" i="3"/>
  <c r="J36" i="3"/>
  <c r="J42" i="3"/>
  <c r="J45" i="3"/>
  <c r="J49" i="3"/>
  <c r="I49" i="3"/>
  <c r="I52" i="3"/>
  <c r="J52" i="3"/>
  <c r="I38" i="3"/>
  <c r="J38" i="3"/>
  <c r="J51" i="3"/>
  <c r="J5" i="3"/>
  <c r="J16" i="3"/>
  <c r="J23" i="3"/>
  <c r="I23" i="3"/>
  <c r="J26" i="3"/>
  <c r="J29" i="3"/>
  <c r="J46" i="3"/>
  <c r="I46" i="3"/>
  <c r="I28" i="3"/>
  <c r="J28" i="3"/>
  <c r="J48" i="3"/>
  <c r="I9" i="3"/>
  <c r="J9" i="3"/>
  <c r="I6" i="3"/>
  <c r="J6" i="3"/>
  <c r="J17" i="3"/>
  <c r="I17" i="3"/>
  <c r="I20" i="3"/>
  <c r="J20" i="3"/>
  <c r="I30" i="3"/>
  <c r="J30" i="3"/>
  <c r="J40" i="3"/>
  <c r="J43" i="3"/>
  <c r="J18" i="3"/>
  <c r="I12" i="3"/>
  <c r="J12" i="3"/>
  <c r="J13" i="3"/>
  <c r="J27" i="3"/>
  <c r="J47" i="3"/>
  <c r="I47" i="3"/>
  <c r="J53" i="3"/>
</calcChain>
</file>

<file path=xl/connections.xml><?xml version="1.0" encoding="utf-8"?>
<connections xmlns="http://schemas.openxmlformats.org/spreadsheetml/2006/main">
  <connection id="1" name="Dyno_Test_61111111111111111111111112111111111111" type="6" refreshedVersion="6" background="1" saveData="1">
    <textPr codePage="437" sourceFile="C:\Users\dcovillon\Documents\Dyno_Test_47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<sst xmlns="http://schemas.openxmlformats.org/spreadsheetml/2006/main" count="27" uniqueCount="26">
  <si>
    <t>Tuner Freak's RC Motor Dyno Workbook</t>
  </si>
  <si>
    <t>Preloaded Test Results:</t>
  </si>
  <si>
    <t>Table of Contents</t>
  </si>
  <si>
    <t>Velocity</t>
  </si>
  <si>
    <t>Acceleration</t>
  </si>
  <si>
    <t>Accel</t>
  </si>
  <si>
    <t>Torque</t>
  </si>
  <si>
    <t>Power</t>
  </si>
  <si>
    <t>Polynomials</t>
  </si>
  <si>
    <t>Time(ms)</t>
  </si>
  <si>
    <t>RPM</t>
  </si>
  <si>
    <t>RPM/ms</t>
  </si>
  <si>
    <t>RPM/s</t>
  </si>
  <si>
    <t>rad/s</t>
  </si>
  <si>
    <t>Nm</t>
  </si>
  <si>
    <t>gcm</t>
  </si>
  <si>
    <t>W</t>
  </si>
  <si>
    <t>Dyno Test #1</t>
  </si>
  <si>
    <t>Tone Wheel</t>
  </si>
  <si>
    <r>
      <t>kg*m</t>
    </r>
    <r>
      <rPr>
        <b/>
        <vertAlign val="superscript"/>
        <sz val="11"/>
        <color rgb="FF3F3F3F"/>
        <rFont val="Calibri"/>
        <family val="2"/>
        <scheme val="minor"/>
      </rPr>
      <t>2</t>
    </r>
  </si>
  <si>
    <t>Tone Wheel = 2.135E-5</t>
  </si>
  <si>
    <t>Tone Wheel Thin = 1.1657E-5</t>
  </si>
  <si>
    <t>Candy Toy Motor w/1S Lipo</t>
  </si>
  <si>
    <t>#1</t>
  </si>
  <si>
    <r>
      <t>rad/s</t>
    </r>
    <r>
      <rPr>
        <b/>
        <vertAlign val="superscript"/>
        <sz val="11"/>
        <color theme="4"/>
        <rFont val="Calibri"/>
        <family val="2"/>
        <scheme val="minor"/>
      </rPr>
      <t>2</t>
    </r>
  </si>
  <si>
    <t>Use the space below to create links to each of your motor tests. I've included an example to give you an idea of what good data should look like.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</si>
</sst>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0" tint="-4.9989318521683403E-2"/>
      <name val="Calibri Light"/>
      <family val="2"/>
      <scheme val="major"/>
    </font>
    <font>
      <sz val="11"/>
      <color theme="3" tint="0.39997558519241921"/>
      <name val="Calibri"/>
      <family val="2"/>
      <scheme val="minor"/>
    </font>
    <font>
      <sz val="18"/>
      <color theme="0" tint="-4.9989318521683403E-2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perscript"/>
      <sz val="11"/>
      <color rgb="FF3F3F3F"/>
      <name val="Calibri"/>
      <family val="2"/>
      <scheme val="minor"/>
    </font>
    <font>
      <b/>
      <vertAlign val="superscript"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4" fillId="3" borderId="0" xfId="0" applyFont="1" applyFill="1" applyAlignment="1">
      <alignment horizontal="center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3" fillId="0" borderId="0" xfId="3" applyAlignment="1">
      <alignment horizontal="left"/>
    </xf>
    <xf numFmtId="0" fontId="6" fillId="3" borderId="0" xfId="1" applyFont="1" applyFill="1" applyAlignment="1">
      <alignment horizontal="center"/>
    </xf>
    <xf numFmtId="0" fontId="7" fillId="4" borderId="10" xfId="4" applyFill="1" applyBorder="1" applyAlignment="1">
      <alignment horizontal="center"/>
    </xf>
    <xf numFmtId="0" fontId="7" fillId="4" borderId="11" xfId="4" applyFill="1" applyBorder="1" applyAlignment="1">
      <alignment horizontal="center"/>
    </xf>
    <xf numFmtId="0" fontId="7" fillId="4" borderId="12" xfId="4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6" borderId="0" xfId="0" applyFont="1" applyFill="1"/>
    <xf numFmtId="11" fontId="2" fillId="2" borderId="1" xfId="2" applyNumberFormat="1"/>
    <xf numFmtId="0" fontId="2" fillId="2" borderId="1" xfId="2" applyBorder="1"/>
    <xf numFmtId="0" fontId="2" fillId="2" borderId="1" xfId="2"/>
    <xf numFmtId="0" fontId="2" fillId="2" borderId="1" xfId="2" applyNumberFormat="1"/>
    <xf numFmtId="0" fontId="3" fillId="0" borderId="0" xfId="3" applyAlignment="1">
      <alignment horizontal="center" vertical="top"/>
    </xf>
    <xf numFmtId="0" fontId="3" fillId="0" borderId="0" xfId="3" applyAlignment="1">
      <alignment vertical="top"/>
    </xf>
    <xf numFmtId="0" fontId="7" fillId="5" borderId="0" xfId="4" applyFill="1" applyBorder="1"/>
  </cellXfs>
  <cellStyles count="5">
    <cellStyle name="Explanatory Text" xfId="3" builtinId="53"/>
    <cellStyle name="Hyperlink" xfId="4" builtinId="8"/>
    <cellStyle name="Normal" xfId="0" builtinId="0"/>
    <cellStyle name="Output" xfId="2" builtinId="21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4053346456692914"/>
                  <c:y val="0.25680555555555556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'Dyno Test #1'!$B$5:$B$53</c:f>
              <c:numCache>
                <c:formatCode>General</c:formatCode>
                <c:ptCount val="4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</c:numCache>
            </c:numRef>
          </c:xVal>
          <c:yVal>
            <c:numRef>
              <c:f>'Dyno Test #1'!$C$5:$C$103</c:f>
              <c:numCache>
                <c:formatCode>General</c:formatCode>
                <c:ptCount val="99"/>
                <c:pt idx="0">
                  <c:v>163</c:v>
                </c:pt>
                <c:pt idx="1">
                  <c:v>272</c:v>
                </c:pt>
                <c:pt idx="2">
                  <c:v>490</c:v>
                </c:pt>
                <c:pt idx="3">
                  <c:v>654</c:v>
                </c:pt>
                <c:pt idx="4">
                  <c:v>872</c:v>
                </c:pt>
                <c:pt idx="5">
                  <c:v>1036</c:v>
                </c:pt>
                <c:pt idx="6">
                  <c:v>1200</c:v>
                </c:pt>
                <c:pt idx="7">
                  <c:v>1418</c:v>
                </c:pt>
                <c:pt idx="8">
                  <c:v>1527</c:v>
                </c:pt>
                <c:pt idx="9">
                  <c:v>1690</c:v>
                </c:pt>
                <c:pt idx="10">
                  <c:v>1909</c:v>
                </c:pt>
                <c:pt idx="11">
                  <c:v>1963</c:v>
                </c:pt>
                <c:pt idx="12">
                  <c:v>2181</c:v>
                </c:pt>
                <c:pt idx="13">
                  <c:v>2290</c:v>
                </c:pt>
                <c:pt idx="14">
                  <c:v>2345</c:v>
                </c:pt>
                <c:pt idx="15">
                  <c:v>2563</c:v>
                </c:pt>
                <c:pt idx="16">
                  <c:v>2618</c:v>
                </c:pt>
                <c:pt idx="17">
                  <c:v>2672</c:v>
                </c:pt>
                <c:pt idx="18">
                  <c:v>2836</c:v>
                </c:pt>
                <c:pt idx="19">
                  <c:v>2945</c:v>
                </c:pt>
                <c:pt idx="20">
                  <c:v>2945</c:v>
                </c:pt>
                <c:pt idx="21">
                  <c:v>3054</c:v>
                </c:pt>
                <c:pt idx="22">
                  <c:v>3163</c:v>
                </c:pt>
                <c:pt idx="23">
                  <c:v>3163</c:v>
                </c:pt>
                <c:pt idx="24">
                  <c:v>3218</c:v>
                </c:pt>
                <c:pt idx="25">
                  <c:v>3327</c:v>
                </c:pt>
                <c:pt idx="26">
                  <c:v>3327</c:v>
                </c:pt>
                <c:pt idx="27">
                  <c:v>3436</c:v>
                </c:pt>
                <c:pt idx="28">
                  <c:v>3490</c:v>
                </c:pt>
                <c:pt idx="29">
                  <c:v>3436</c:v>
                </c:pt>
                <c:pt idx="30">
                  <c:v>3545</c:v>
                </c:pt>
                <c:pt idx="31">
                  <c:v>3600</c:v>
                </c:pt>
                <c:pt idx="32">
                  <c:v>3600</c:v>
                </c:pt>
                <c:pt idx="33">
                  <c:v>3654</c:v>
                </c:pt>
                <c:pt idx="34">
                  <c:v>3600</c:v>
                </c:pt>
                <c:pt idx="35">
                  <c:v>3763</c:v>
                </c:pt>
                <c:pt idx="36">
                  <c:v>3654</c:v>
                </c:pt>
                <c:pt idx="37">
                  <c:v>3709</c:v>
                </c:pt>
                <c:pt idx="38">
                  <c:v>3763</c:v>
                </c:pt>
                <c:pt idx="39">
                  <c:v>3763</c:v>
                </c:pt>
                <c:pt idx="40">
                  <c:v>3709</c:v>
                </c:pt>
                <c:pt idx="41">
                  <c:v>3818</c:v>
                </c:pt>
                <c:pt idx="42">
                  <c:v>3818</c:v>
                </c:pt>
                <c:pt idx="43">
                  <c:v>3763</c:v>
                </c:pt>
                <c:pt idx="44">
                  <c:v>3818</c:v>
                </c:pt>
                <c:pt idx="45">
                  <c:v>3872</c:v>
                </c:pt>
                <c:pt idx="46">
                  <c:v>3763</c:v>
                </c:pt>
                <c:pt idx="47">
                  <c:v>3872</c:v>
                </c:pt>
                <c:pt idx="48">
                  <c:v>3818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6B-406D-914D-8F110D8B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396896"/>
        <c:axId val="1286395648"/>
        <c:extLst/>
      </c:scatterChart>
      <c:valAx>
        <c:axId val="128639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395648"/>
        <c:crosses val="autoZero"/>
        <c:crossBetween val="midCat"/>
      </c:valAx>
      <c:valAx>
        <c:axId val="12863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396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Acceleration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Acceleration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'Dyno Test #1'!$B$5:$B$53</c:f>
              <c:numCache>
                <c:formatCode>General</c:formatCode>
                <c:ptCount val="4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</c:numCache>
            </c:numRef>
          </c:xVal>
          <c:yVal>
            <c:numRef>
              <c:f>'Dyno Test #1'!$E$5:$E$103</c:f>
              <c:numCache>
                <c:formatCode>General</c:formatCode>
                <c:ptCount val="99"/>
                <c:pt idx="0">
                  <c:v>2119.5844400000001</c:v>
                </c:pt>
                <c:pt idx="1">
                  <c:v>2049.1878400000001</c:v>
                </c:pt>
                <c:pt idx="2">
                  <c:v>1978.8853199999999</c:v>
                </c:pt>
                <c:pt idx="3">
                  <c:v>1908.752</c:v>
                </c:pt>
                <c:pt idx="4">
                  <c:v>1838.8629999999998</c:v>
                </c:pt>
                <c:pt idx="5">
                  <c:v>1769.2934399999999</c:v>
                </c:pt>
                <c:pt idx="6">
                  <c:v>1700.11844</c:v>
                </c:pt>
                <c:pt idx="7">
                  <c:v>1631.4131199999999</c:v>
                </c:pt>
                <c:pt idx="8">
                  <c:v>1563.2526</c:v>
                </c:pt>
                <c:pt idx="9">
                  <c:v>1495.7120000000002</c:v>
                </c:pt>
                <c:pt idx="10">
                  <c:v>1428.86644</c:v>
                </c:pt>
                <c:pt idx="11">
                  <c:v>1362.7910399999998</c:v>
                </c:pt>
                <c:pt idx="12">
                  <c:v>1297.5609199999999</c:v>
                </c:pt>
                <c:pt idx="13">
                  <c:v>1233.2511999999999</c:v>
                </c:pt>
                <c:pt idx="14">
                  <c:v>1169.9369999999999</c:v>
                </c:pt>
                <c:pt idx="15">
                  <c:v>1107.6934399999998</c:v>
                </c:pt>
                <c:pt idx="16">
                  <c:v>1046.59564</c:v>
                </c:pt>
                <c:pt idx="17">
                  <c:v>986.71872000000008</c:v>
                </c:pt>
                <c:pt idx="18">
                  <c:v>928.13779999999997</c:v>
                </c:pt>
                <c:pt idx="19">
                  <c:v>870.92800000000011</c:v>
                </c:pt>
                <c:pt idx="20">
                  <c:v>815.16444000000001</c:v>
                </c:pt>
                <c:pt idx="21">
                  <c:v>760.92223999999999</c:v>
                </c:pt>
                <c:pt idx="22">
                  <c:v>708.27652000000012</c:v>
                </c:pt>
                <c:pt idx="23">
                  <c:v>657.30239999999981</c:v>
                </c:pt>
                <c:pt idx="24">
                  <c:v>608.07499999999993</c:v>
                </c:pt>
                <c:pt idx="25">
                  <c:v>560.6694399999999</c:v>
                </c:pt>
                <c:pt idx="26">
                  <c:v>515.16083999999989</c:v>
                </c:pt>
                <c:pt idx="27">
                  <c:v>471.62432000000013</c:v>
                </c:pt>
                <c:pt idx="28">
                  <c:v>430.13500000000016</c:v>
                </c:pt>
                <c:pt idx="29">
                  <c:v>390.7679999999998</c:v>
                </c:pt>
                <c:pt idx="30">
                  <c:v>353.5984400000001</c:v>
                </c:pt>
                <c:pt idx="31">
                  <c:v>318.70143999999988</c:v>
                </c:pt>
                <c:pt idx="32">
                  <c:v>286.15212000000014</c:v>
                </c:pt>
                <c:pt idx="33">
                  <c:v>256.02560000000028</c:v>
                </c:pt>
                <c:pt idx="34">
                  <c:v>228.39699999999996</c:v>
                </c:pt>
                <c:pt idx="35">
                  <c:v>203.3414400000002</c:v>
                </c:pt>
                <c:pt idx="36">
                  <c:v>180.9340399999999</c:v>
                </c:pt>
                <c:pt idx="37">
                  <c:v>161.24991999999995</c:v>
                </c:pt>
                <c:pt idx="38">
                  <c:v>144.36420000000004</c:v>
                </c:pt>
                <c:pt idx="39">
                  <c:v>130.35200000000026</c:v>
                </c:pt>
                <c:pt idx="40">
                  <c:v>119.28843999999961</c:v>
                </c:pt>
                <c:pt idx="41">
                  <c:v>111.2486399999999</c:v>
                </c:pt>
                <c:pt idx="42">
                  <c:v>106.30771999999978</c:v>
                </c:pt>
                <c:pt idx="43">
                  <c:v>104.5408000000001</c:v>
                </c:pt>
                <c:pt idx="44">
                  <c:v>106.02300000000042</c:v>
                </c:pt>
                <c:pt idx="45">
                  <c:v>110.82944000000028</c:v>
                </c:pt>
                <c:pt idx="46">
                  <c:v>119.0352400000001</c:v>
                </c:pt>
                <c:pt idx="47">
                  <c:v>130.71552000000031</c:v>
                </c:pt>
                <c:pt idx="48">
                  <c:v>145.94540000000001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B79-4A17-B770-B2B40D168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072352"/>
        <c:axId val="1272073600"/>
        <c:extLst/>
      </c:scatterChart>
      <c:valAx>
        <c:axId val="127207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073600"/>
        <c:crosses val="autoZero"/>
        <c:crossBetween val="midCat"/>
      </c:valAx>
      <c:valAx>
        <c:axId val="12720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07235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'Dyno Test #1'!$C$5:$C$103</c:f>
              <c:numCache>
                <c:formatCode>General</c:formatCode>
                <c:ptCount val="99"/>
                <c:pt idx="0">
                  <c:v>163</c:v>
                </c:pt>
                <c:pt idx="1">
                  <c:v>272</c:v>
                </c:pt>
                <c:pt idx="2">
                  <c:v>490</c:v>
                </c:pt>
                <c:pt idx="3">
                  <c:v>654</c:v>
                </c:pt>
                <c:pt idx="4">
                  <c:v>872</c:v>
                </c:pt>
                <c:pt idx="5">
                  <c:v>1036</c:v>
                </c:pt>
                <c:pt idx="6">
                  <c:v>1200</c:v>
                </c:pt>
                <c:pt idx="7">
                  <c:v>1418</c:v>
                </c:pt>
                <c:pt idx="8">
                  <c:v>1527</c:v>
                </c:pt>
                <c:pt idx="9">
                  <c:v>1690</c:v>
                </c:pt>
                <c:pt idx="10">
                  <c:v>1909</c:v>
                </c:pt>
                <c:pt idx="11">
                  <c:v>1963</c:v>
                </c:pt>
                <c:pt idx="12">
                  <c:v>2181</c:v>
                </c:pt>
                <c:pt idx="13">
                  <c:v>2290</c:v>
                </c:pt>
                <c:pt idx="14">
                  <c:v>2345</c:v>
                </c:pt>
                <c:pt idx="15">
                  <c:v>2563</c:v>
                </c:pt>
                <c:pt idx="16">
                  <c:v>2618</c:v>
                </c:pt>
                <c:pt idx="17">
                  <c:v>2672</c:v>
                </c:pt>
                <c:pt idx="18">
                  <c:v>2836</c:v>
                </c:pt>
                <c:pt idx="19">
                  <c:v>2945</c:v>
                </c:pt>
                <c:pt idx="20">
                  <c:v>2945</c:v>
                </c:pt>
                <c:pt idx="21">
                  <c:v>3054</c:v>
                </c:pt>
                <c:pt idx="22">
                  <c:v>3163</c:v>
                </c:pt>
                <c:pt idx="23">
                  <c:v>3163</c:v>
                </c:pt>
                <c:pt idx="24">
                  <c:v>3218</c:v>
                </c:pt>
                <c:pt idx="25">
                  <c:v>3327</c:v>
                </c:pt>
                <c:pt idx="26">
                  <c:v>3327</c:v>
                </c:pt>
                <c:pt idx="27">
                  <c:v>3436</c:v>
                </c:pt>
                <c:pt idx="28">
                  <c:v>3490</c:v>
                </c:pt>
                <c:pt idx="29">
                  <c:v>3436</c:v>
                </c:pt>
                <c:pt idx="30">
                  <c:v>3545</c:v>
                </c:pt>
                <c:pt idx="31">
                  <c:v>3600</c:v>
                </c:pt>
                <c:pt idx="32">
                  <c:v>3600</c:v>
                </c:pt>
                <c:pt idx="33">
                  <c:v>3654</c:v>
                </c:pt>
                <c:pt idx="34">
                  <c:v>3600</c:v>
                </c:pt>
                <c:pt idx="35">
                  <c:v>3763</c:v>
                </c:pt>
                <c:pt idx="36">
                  <c:v>3654</c:v>
                </c:pt>
                <c:pt idx="37">
                  <c:v>3709</c:v>
                </c:pt>
                <c:pt idx="38">
                  <c:v>3763</c:v>
                </c:pt>
                <c:pt idx="39">
                  <c:v>3763</c:v>
                </c:pt>
                <c:pt idx="40">
                  <c:v>3709</c:v>
                </c:pt>
                <c:pt idx="41">
                  <c:v>3818</c:v>
                </c:pt>
                <c:pt idx="42">
                  <c:v>3818</c:v>
                </c:pt>
                <c:pt idx="43">
                  <c:v>3763</c:v>
                </c:pt>
                <c:pt idx="44">
                  <c:v>3818</c:v>
                </c:pt>
                <c:pt idx="45">
                  <c:v>3872</c:v>
                </c:pt>
                <c:pt idx="46">
                  <c:v>3763</c:v>
                </c:pt>
                <c:pt idx="47">
                  <c:v>3872</c:v>
                </c:pt>
                <c:pt idx="48">
                  <c:v>3818</c:v>
                </c:pt>
              </c:numCache>
            </c:numRef>
          </c:xVal>
          <c:yVal>
            <c:numRef>
              <c:f>'Dyno Test #1'!$I$5:$I$103</c:f>
              <c:numCache>
                <c:formatCode>General</c:formatCode>
                <c:ptCount val="99"/>
                <c:pt idx="0">
                  <c:v>26.384287509543441</c:v>
                </c:pt>
                <c:pt idx="1">
                  <c:v>25.508000583180493</c:v>
                </c:pt>
                <c:pt idx="2">
                  <c:v>24.632884751359505</c:v>
                </c:pt>
                <c:pt idx="3">
                  <c:v>23.759875097222388</c:v>
                </c:pt>
                <c:pt idx="4">
                  <c:v>22.889906703911063</c:v>
                </c:pt>
                <c:pt idx="5">
                  <c:v>22.023914654567452</c:v>
                </c:pt>
                <c:pt idx="6">
                  <c:v>21.162834032333468</c:v>
                </c:pt>
                <c:pt idx="7">
                  <c:v>20.307599920351034</c:v>
                </c:pt>
                <c:pt idx="8">
                  <c:v>19.45914740176207</c:v>
                </c:pt>
                <c:pt idx="9">
                  <c:v>18.618411559708488</c:v>
                </c:pt>
                <c:pt idx="10">
                  <c:v>17.786327477332208</c:v>
                </c:pt>
                <c:pt idx="11">
                  <c:v>16.963830237775152</c:v>
                </c:pt>
                <c:pt idx="12">
                  <c:v>16.151854924179236</c:v>
                </c:pt>
                <c:pt idx="13">
                  <c:v>15.351336619686386</c:v>
                </c:pt>
                <c:pt idx="14">
                  <c:v>14.563210407438508</c:v>
                </c:pt>
                <c:pt idx="15">
                  <c:v>13.788411370577526</c:v>
                </c:pt>
                <c:pt idx="16">
                  <c:v>13.027874592245366</c:v>
                </c:pt>
                <c:pt idx="17">
                  <c:v>12.282535155583938</c:v>
                </c:pt>
                <c:pt idx="18">
                  <c:v>11.553328143735159</c:v>
                </c:pt>
                <c:pt idx="19">
                  <c:v>10.841188639840954</c:v>
                </c:pt>
                <c:pt idx="20">
                  <c:v>10.147051727043237</c:v>
                </c:pt>
                <c:pt idx="21">
                  <c:v>9.471852488483929</c:v>
                </c:pt>
                <c:pt idx="22">
                  <c:v>8.816526007304951</c:v>
                </c:pt>
                <c:pt idx="23">
                  <c:v>8.1820073666482109</c:v>
                </c:pt>
                <c:pt idx="24">
                  <c:v>7.5692316496556398</c:v>
                </c:pt>
                <c:pt idx="25">
                  <c:v>6.9791339394691505</c:v>
                </c:pt>
                <c:pt idx="26">
                  <c:v>6.4126493192306624</c:v>
                </c:pt>
                <c:pt idx="27">
                  <c:v>5.8707128720820974</c:v>
                </c:pt>
                <c:pt idx="28">
                  <c:v>5.3542596811653667</c:v>
                </c:pt>
                <c:pt idx="29">
                  <c:v>4.8642248296223887</c:v>
                </c:pt>
                <c:pt idx="30">
                  <c:v>4.4015434005950942</c:v>
                </c:pt>
                <c:pt idx="31">
                  <c:v>3.9671504772253878</c:v>
                </c:pt>
                <c:pt idx="32">
                  <c:v>3.5619811426551991</c:v>
                </c:pt>
                <c:pt idx="33">
                  <c:v>3.18697048002644</c:v>
                </c:pt>
                <c:pt idx="34">
                  <c:v>2.8430535724810246</c:v>
                </c:pt>
                <c:pt idx="35">
                  <c:v>2.5311655031608851</c:v>
                </c:pt>
                <c:pt idx="36">
                  <c:v>2.252241355207925</c:v>
                </c:pt>
                <c:pt idx="37">
                  <c:v>2.0072162117640748</c:v>
                </c:pt>
                <c:pt idx="38">
                  <c:v>1.7970251559712487</c:v>
                </c:pt>
                <c:pt idx="39">
                  <c:v>1.6226032709713674</c:v>
                </c:pt>
                <c:pt idx="40">
                  <c:v>1.4848856399063357</c:v>
                </c:pt>
                <c:pt idx="41">
                  <c:v>1.384807345918095</c:v>
                </c:pt>
                <c:pt idx="42">
                  <c:v>1.3233034721485479</c:v>
                </c:pt>
                <c:pt idx="43">
                  <c:v>1.301309101739623</c:v>
                </c:pt>
                <c:pt idx="44">
                  <c:v>1.319759317833233</c:v>
                </c:pt>
                <c:pt idx="45">
                  <c:v>1.3795892035712913</c:v>
                </c:pt>
                <c:pt idx="46">
                  <c:v>1.4817338420957218</c:v>
                </c:pt>
                <c:pt idx="47">
                  <c:v>1.6271283165484478</c:v>
                </c:pt>
                <c:pt idx="48">
                  <c:v>1.8167077100713767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2-4290-A814-A10B499FF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960336"/>
        <c:axId val="1217958256"/>
      </c:scatterChart>
      <c:valAx>
        <c:axId val="12179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958256"/>
        <c:crosses val="autoZero"/>
        <c:crossBetween val="midCat"/>
      </c:valAx>
      <c:valAx>
        <c:axId val="12179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Torque (gcm)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96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'Dyno Test #1'!$C$5:$C$103</c:f>
              <c:numCache>
                <c:formatCode>General</c:formatCode>
                <c:ptCount val="99"/>
                <c:pt idx="0">
                  <c:v>163</c:v>
                </c:pt>
                <c:pt idx="1">
                  <c:v>272</c:v>
                </c:pt>
                <c:pt idx="2">
                  <c:v>490</c:v>
                </c:pt>
                <c:pt idx="3">
                  <c:v>654</c:v>
                </c:pt>
                <c:pt idx="4">
                  <c:v>872</c:v>
                </c:pt>
                <c:pt idx="5">
                  <c:v>1036</c:v>
                </c:pt>
                <c:pt idx="6">
                  <c:v>1200</c:v>
                </c:pt>
                <c:pt idx="7">
                  <c:v>1418</c:v>
                </c:pt>
                <c:pt idx="8">
                  <c:v>1527</c:v>
                </c:pt>
                <c:pt idx="9">
                  <c:v>1690</c:v>
                </c:pt>
                <c:pt idx="10">
                  <c:v>1909</c:v>
                </c:pt>
                <c:pt idx="11">
                  <c:v>1963</c:v>
                </c:pt>
                <c:pt idx="12">
                  <c:v>2181</c:v>
                </c:pt>
                <c:pt idx="13">
                  <c:v>2290</c:v>
                </c:pt>
                <c:pt idx="14">
                  <c:v>2345</c:v>
                </c:pt>
                <c:pt idx="15">
                  <c:v>2563</c:v>
                </c:pt>
                <c:pt idx="16">
                  <c:v>2618</c:v>
                </c:pt>
                <c:pt idx="17">
                  <c:v>2672</c:v>
                </c:pt>
                <c:pt idx="18">
                  <c:v>2836</c:v>
                </c:pt>
                <c:pt idx="19">
                  <c:v>2945</c:v>
                </c:pt>
                <c:pt idx="20">
                  <c:v>2945</c:v>
                </c:pt>
                <c:pt idx="21">
                  <c:v>3054</c:v>
                </c:pt>
                <c:pt idx="22">
                  <c:v>3163</c:v>
                </c:pt>
                <c:pt idx="23">
                  <c:v>3163</c:v>
                </c:pt>
                <c:pt idx="24">
                  <c:v>3218</c:v>
                </c:pt>
                <c:pt idx="25">
                  <c:v>3327</c:v>
                </c:pt>
                <c:pt idx="26">
                  <c:v>3327</c:v>
                </c:pt>
                <c:pt idx="27">
                  <c:v>3436</c:v>
                </c:pt>
                <c:pt idx="28">
                  <c:v>3490</c:v>
                </c:pt>
                <c:pt idx="29">
                  <c:v>3436</c:v>
                </c:pt>
                <c:pt idx="30">
                  <c:v>3545</c:v>
                </c:pt>
                <c:pt idx="31">
                  <c:v>3600</c:v>
                </c:pt>
                <c:pt idx="32">
                  <c:v>3600</c:v>
                </c:pt>
                <c:pt idx="33">
                  <c:v>3654</c:v>
                </c:pt>
                <c:pt idx="34">
                  <c:v>3600</c:v>
                </c:pt>
                <c:pt idx="35">
                  <c:v>3763</c:v>
                </c:pt>
                <c:pt idx="36">
                  <c:v>3654</c:v>
                </c:pt>
                <c:pt idx="37">
                  <c:v>3709</c:v>
                </c:pt>
                <c:pt idx="38">
                  <c:v>3763</c:v>
                </c:pt>
                <c:pt idx="39">
                  <c:v>3763</c:v>
                </c:pt>
                <c:pt idx="40">
                  <c:v>3709</c:v>
                </c:pt>
                <c:pt idx="41">
                  <c:v>3818</c:v>
                </c:pt>
                <c:pt idx="42">
                  <c:v>3818</c:v>
                </c:pt>
                <c:pt idx="43">
                  <c:v>3763</c:v>
                </c:pt>
                <c:pt idx="44">
                  <c:v>3818</c:v>
                </c:pt>
                <c:pt idx="45">
                  <c:v>3872</c:v>
                </c:pt>
                <c:pt idx="46">
                  <c:v>3763</c:v>
                </c:pt>
                <c:pt idx="47">
                  <c:v>3872</c:v>
                </c:pt>
                <c:pt idx="48">
                  <c:v>3818</c:v>
                </c:pt>
              </c:numCache>
            </c:numRef>
          </c:xVal>
          <c:yVal>
            <c:numRef>
              <c:f>'Dyno Test #1'!$J$5:$J$103</c:f>
              <c:numCache>
                <c:formatCode>General</c:formatCode>
                <c:ptCount val="99"/>
                <c:pt idx="0">
                  <c:v>4.416541946012343E-2</c:v>
                </c:pt>
                <c:pt idx="1">
                  <c:v>7.1251614009026201E-2</c:v>
                </c:pt>
                <c:pt idx="2">
                  <c:v>0.12395405514241736</c:v>
                </c:pt>
                <c:pt idx="3">
                  <c:v>0.15957736363978395</c:v>
                </c:pt>
                <c:pt idx="4">
                  <c:v>0.20497924621934052</c:v>
                </c:pt>
                <c:pt idx="5">
                  <c:v>0.23431692270995871</c:v>
                </c:pt>
                <c:pt idx="6">
                  <c:v>0.2607981199672022</c:v>
                </c:pt>
                <c:pt idx="7">
                  <c:v>0.29572239437756637</c:v>
                </c:pt>
                <c:pt idx="8">
                  <c:v>0.30514919538333007</c:v>
                </c:pt>
                <c:pt idx="9">
                  <c:v>0.32313106725127583</c:v>
                </c:pt>
                <c:pt idx="10">
                  <c:v>0.34869168952329055</c:v>
                </c:pt>
                <c:pt idx="11">
                  <c:v>0.34197440417646774</c:v>
                </c:pt>
                <c:pt idx="12">
                  <c:v>0.36176575592605459</c:v>
                </c:pt>
                <c:pt idx="13">
                  <c:v>0.3610198334146198</c:v>
                </c:pt>
                <c:pt idx="14">
                  <c:v>0.35071097401394419</c:v>
                </c:pt>
                <c:pt idx="15">
                  <c:v>0.36292110317575049</c:v>
                </c:pt>
                <c:pt idx="16">
                  <c:v>0.35026165533770381</c:v>
                </c:pt>
                <c:pt idx="17">
                  <c:v>0.33703410802977685</c:v>
                </c:pt>
                <c:pt idx="18">
                  <c:v>0.33648268383219432</c:v>
                </c:pt>
                <c:pt idx="19">
                  <c:v>0.32787747712443333</c:v>
                </c:pt>
                <c:pt idx="20">
                  <c:v>0.30688422008334953</c:v>
                </c:pt>
                <c:pt idx="21">
                  <c:v>0.29706626975740347</c:v>
                </c:pt>
                <c:pt idx="22">
                  <c:v>0.28638223171209487</c:v>
                </c:pt>
                <c:pt idx="23">
                  <c:v>0.26577152130034748</c:v>
                </c:pt>
                <c:pt idx="24">
                  <c:v>0.25014234717051226</c:v>
                </c:pt>
                <c:pt idx="25">
                  <c:v>0.2384535092823386</c:v>
                </c:pt>
                <c:pt idx="26">
                  <c:v>0.21909863705579771</c:v>
                </c:pt>
                <c:pt idx="27">
                  <c:v>0.207154026697634</c:v>
                </c:pt>
                <c:pt idx="28">
                  <c:v>0.19189967615285822</c:v>
                </c:pt>
                <c:pt idx="29">
                  <c:v>0.17163908066611361</c:v>
                </c:pt>
                <c:pt idx="30">
                  <c:v>0.16023988044942947</c:v>
                </c:pt>
                <c:pt idx="31">
                  <c:v>0.1466663752841362</c:v>
                </c:pt>
                <c:pt idx="32">
                  <c:v>0.13168718101892232</c:v>
                </c:pt>
                <c:pt idx="33">
                  <c:v>0.11959030349196222</c:v>
                </c:pt>
                <c:pt idx="34">
                  <c:v>0.10510827976105429</c:v>
                </c:pt>
                <c:pt idx="35">
                  <c:v>9.7814704106861813E-2</c:v>
                </c:pt>
                <c:pt idx="36">
                  <c:v>8.4514817094957673E-2</c:v>
                </c:pt>
                <c:pt idx="37">
                  <c:v>7.6454028409248267E-2</c:v>
                </c:pt>
                <c:pt idx="38">
                  <c:v>6.9444484639352447E-2</c:v>
                </c:pt>
                <c:pt idx="39">
                  <c:v>6.2704101582725408E-2</c:v>
                </c:pt>
                <c:pt idx="40">
                  <c:v>5.6558674761853403E-2</c:v>
                </c:pt>
                <c:pt idx="41">
                  <c:v>5.4296853999549852E-2</c:v>
                </c:pt>
                <c:pt idx="42">
                  <c:v>5.1885351154540141E-2</c:v>
                </c:pt>
                <c:pt idx="43">
                  <c:v>5.0287965990083568E-2</c:v>
                </c:pt>
                <c:pt idx="44">
                  <c:v>5.1746388554451572E-2</c:v>
                </c:pt>
                <c:pt idx="45">
                  <c:v>5.485731155328475E-2</c:v>
                </c:pt>
                <c:pt idx="46">
                  <c:v>5.7260324205874021E-2</c:v>
                </c:pt>
                <c:pt idx="47">
                  <c:v>6.4700335989152549E-2</c:v>
                </c:pt>
                <c:pt idx="48">
                  <c:v>7.1231217529543839E-2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52-4D0F-83B2-1246523F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780976"/>
        <c:axId val="1401778064"/>
      </c:scatterChart>
      <c:valAx>
        <c:axId val="140178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778064"/>
        <c:crosses val="autoZero"/>
        <c:crossBetween val="midCat"/>
      </c:valAx>
      <c:valAx>
        <c:axId val="14017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78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9525</xdr:rowOff>
    </xdr:from>
    <xdr:to>
      <xdr:col>17</xdr:col>
      <xdr:colOff>371475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09E82-470B-40E4-B629-2B31A1893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16</xdr:row>
      <xdr:rowOff>123825</xdr:rowOff>
    </xdr:from>
    <xdr:to>
      <xdr:col>17</xdr:col>
      <xdr:colOff>371475</xdr:colOff>
      <xdr:row>31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30701A-C7FD-4CB0-A7DC-786FC0FE7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31</xdr:row>
      <xdr:rowOff>38100</xdr:rowOff>
    </xdr:from>
    <xdr:to>
      <xdr:col>17</xdr:col>
      <xdr:colOff>371475</xdr:colOff>
      <xdr:row>45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6F6068-2F38-4754-B908-E74975C83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45</xdr:row>
      <xdr:rowOff>180975</xdr:rowOff>
    </xdr:from>
    <xdr:to>
      <xdr:col>17</xdr:col>
      <xdr:colOff>371475</xdr:colOff>
      <xdr:row>60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D46D5D-255D-490C-BB5D-28CC5FAE1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0</xdr:row>
      <xdr:rowOff>28575</xdr:rowOff>
    </xdr:from>
    <xdr:to>
      <xdr:col>15</xdr:col>
      <xdr:colOff>200025</xdr:colOff>
      <xdr:row>1</xdr:row>
      <xdr:rowOff>28575</xdr:rowOff>
    </xdr:to>
    <xdr:sp macro="[1]!AddNameNewSheet2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608D14B8-2AF9-4043-A4CF-004A8F1CD431}"/>
            </a:ext>
          </a:extLst>
        </xdr:cNvPr>
        <xdr:cNvSpPr/>
      </xdr:nvSpPr>
      <xdr:spPr>
        <a:xfrm>
          <a:off x="8296275" y="28575"/>
          <a:ext cx="790575" cy="3048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>
              <a:solidFill>
                <a:schemeClr val="bg1">
                  <a:lumMod val="95000"/>
                </a:schemeClr>
              </a:solidFill>
              <a:latin typeface="+mj-lt"/>
            </a:rPr>
            <a:t>New Test</a:t>
          </a:r>
        </a:p>
      </xdr:txBody>
    </xdr:sp>
    <xdr:clientData/>
  </xdr:twoCellAnchor>
  <xdr:twoCellAnchor>
    <xdr:from>
      <xdr:col>16</xdr:col>
      <xdr:colOff>19051</xdr:colOff>
      <xdr:row>0</xdr:row>
      <xdr:rowOff>28575</xdr:rowOff>
    </xdr:from>
    <xdr:to>
      <xdr:col>17</xdr:col>
      <xdr:colOff>361951</xdr:colOff>
      <xdr:row>1</xdr:row>
      <xdr:rowOff>19050</xdr:rowOff>
    </xdr:to>
    <xdr:sp macro="[1]!ImportTextFile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3E796D44-C1D6-4E86-956A-6CA1BAEB3AB3}"/>
            </a:ext>
          </a:extLst>
        </xdr:cNvPr>
        <xdr:cNvSpPr/>
      </xdr:nvSpPr>
      <xdr:spPr>
        <a:xfrm>
          <a:off x="9515476" y="28575"/>
          <a:ext cx="952500" cy="2952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bg1">
                  <a:lumMod val="95000"/>
                </a:schemeClr>
              </a:solidFill>
              <a:latin typeface="+mj-lt"/>
            </a:rPr>
            <a:t>Import</a:t>
          </a:r>
          <a:r>
            <a:rPr lang="en-US" sz="1200" baseline="0">
              <a:solidFill>
                <a:schemeClr val="bg1">
                  <a:lumMod val="95000"/>
                </a:schemeClr>
              </a:solidFill>
              <a:latin typeface="+mj-lt"/>
            </a:rPr>
            <a:t> Data</a:t>
          </a:r>
          <a:endParaRPr lang="en-US" sz="1200">
            <a:solidFill>
              <a:schemeClr val="bg1">
                <a:lumMod val="95000"/>
              </a:schemeClr>
            </a:solidFill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%20Motor%20Dy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nitial Torque Calc"/>
      <sheetName val="Uncertainty Analysis"/>
      <sheetName val="Dyno Test #1"/>
      <sheetName val="Dyno Test #2"/>
      <sheetName val="Dyno Test #3"/>
      <sheetName val="Dyno Test #4"/>
      <sheetName val="Dyno Test #5"/>
      <sheetName val="Dyno Test #6"/>
      <sheetName val="Dyno Test #7"/>
      <sheetName val="Dyno Test #8"/>
      <sheetName val="Dyno Test #9"/>
      <sheetName val="Dyno Test #10"/>
      <sheetName val="Dyno Test #11"/>
      <sheetName val="Dyno Test #12"/>
      <sheetName val="Dyno Test #13"/>
      <sheetName val="Dyno Test #14"/>
      <sheetName val="Dyno Test #15"/>
      <sheetName val="Dyno Test #16"/>
      <sheetName val="Dyno Test #17"/>
      <sheetName val="Dyno Test #18"/>
      <sheetName val="Dyno Test #19"/>
      <sheetName val="Dyno Test #20"/>
      <sheetName val="Dyno Test #21"/>
      <sheetName val="Dyno Test #22"/>
      <sheetName val="Dyno Test #23"/>
      <sheetName val="Dyno Test #24"/>
      <sheetName val="Dyno Test #25"/>
      <sheetName val="Dyno Test #26"/>
      <sheetName val="Dyno Test #27"/>
      <sheetName val="Dyno Test #28"/>
      <sheetName val="Dyno Test #29"/>
      <sheetName val="Dyno Test #30"/>
      <sheetName val="Dyno Test #31"/>
      <sheetName val="Dyno Test #32"/>
      <sheetName val="Dyno Test #33"/>
      <sheetName val="Dyno Test #34"/>
      <sheetName val="Dyno Test #35"/>
      <sheetName val="Dyno Test #36"/>
      <sheetName val="Dyno Test #37"/>
      <sheetName val="Dyno Test #38"/>
      <sheetName val="Dyno Test #39"/>
      <sheetName val="Dyno Test #40"/>
      <sheetName val="Dyno Test #41"/>
    </sheetNames>
    <definedNames>
      <definedName name="AddNameNewSheet2"/>
      <definedName name="ImportTextFil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B5">
            <v>100</v>
          </cell>
          <cell r="C5">
            <v>163</v>
          </cell>
          <cell r="E5">
            <v>2119.5844400000001</v>
          </cell>
          <cell r="I5">
            <v>26.384287509543441</v>
          </cell>
          <cell r="J5">
            <v>4.416541946012343E-2</v>
          </cell>
        </row>
        <row r="6">
          <cell r="B6">
            <v>200</v>
          </cell>
          <cell r="C6">
            <v>272</v>
          </cell>
          <cell r="E6">
            <v>2049.1878400000001</v>
          </cell>
          <cell r="I6">
            <v>25.508000583180493</v>
          </cell>
          <cell r="J6">
            <v>7.1251614009026201E-2</v>
          </cell>
        </row>
        <row r="7">
          <cell r="B7">
            <v>300</v>
          </cell>
          <cell r="C7">
            <v>490</v>
          </cell>
          <cell r="E7">
            <v>1978.8853199999999</v>
          </cell>
          <cell r="I7">
            <v>24.632884751359505</v>
          </cell>
          <cell r="J7">
            <v>0.12395405514241736</v>
          </cell>
        </row>
        <row r="8">
          <cell r="B8">
            <v>400</v>
          </cell>
          <cell r="C8">
            <v>654</v>
          </cell>
          <cell r="E8">
            <v>1908.752</v>
          </cell>
          <cell r="I8">
            <v>23.759875097222388</v>
          </cell>
          <cell r="J8">
            <v>0.15957736363978395</v>
          </cell>
        </row>
        <row r="9">
          <cell r="B9">
            <v>500</v>
          </cell>
          <cell r="C9">
            <v>872</v>
          </cell>
          <cell r="E9">
            <v>1838.8629999999998</v>
          </cell>
          <cell r="I9">
            <v>22.889906703911063</v>
          </cell>
          <cell r="J9">
            <v>0.20497924621934052</v>
          </cell>
        </row>
        <row r="10">
          <cell r="B10">
            <v>600</v>
          </cell>
          <cell r="C10">
            <v>1036</v>
          </cell>
          <cell r="E10">
            <v>1769.2934399999999</v>
          </cell>
          <cell r="I10">
            <v>22.023914654567452</v>
          </cell>
          <cell r="J10">
            <v>0.23431692270995871</v>
          </cell>
        </row>
        <row r="11">
          <cell r="B11">
            <v>700</v>
          </cell>
          <cell r="C11">
            <v>1200</v>
          </cell>
          <cell r="E11">
            <v>1700.11844</v>
          </cell>
          <cell r="I11">
            <v>21.162834032333468</v>
          </cell>
          <cell r="J11">
            <v>0.2607981199672022</v>
          </cell>
        </row>
        <row r="12">
          <cell r="B12">
            <v>800</v>
          </cell>
          <cell r="C12">
            <v>1418</v>
          </cell>
          <cell r="E12">
            <v>1631.4131199999999</v>
          </cell>
          <cell r="I12">
            <v>20.307599920351034</v>
          </cell>
          <cell r="J12">
            <v>0.29572239437756637</v>
          </cell>
        </row>
        <row r="13">
          <cell r="B13">
            <v>900</v>
          </cell>
          <cell r="C13">
            <v>1527</v>
          </cell>
          <cell r="E13">
            <v>1563.2526</v>
          </cell>
          <cell r="I13">
            <v>19.45914740176207</v>
          </cell>
          <cell r="J13">
            <v>0.30514919538333007</v>
          </cell>
        </row>
        <row r="14">
          <cell r="B14">
            <v>1000</v>
          </cell>
          <cell r="C14">
            <v>1690</v>
          </cell>
          <cell r="E14">
            <v>1495.7120000000002</v>
          </cell>
          <cell r="I14">
            <v>18.618411559708488</v>
          </cell>
          <cell r="J14">
            <v>0.32313106725127583</v>
          </cell>
        </row>
        <row r="15">
          <cell r="B15">
            <v>1100</v>
          </cell>
          <cell r="C15">
            <v>1909</v>
          </cell>
          <cell r="E15">
            <v>1428.86644</v>
          </cell>
          <cell r="I15">
            <v>17.786327477332208</v>
          </cell>
          <cell r="J15">
            <v>0.34869168952329055</v>
          </cell>
        </row>
        <row r="16">
          <cell r="B16">
            <v>1200</v>
          </cell>
          <cell r="C16">
            <v>1963</v>
          </cell>
          <cell r="E16">
            <v>1362.7910399999998</v>
          </cell>
          <cell r="I16">
            <v>16.963830237775152</v>
          </cell>
          <cell r="J16">
            <v>0.34197440417646774</v>
          </cell>
        </row>
        <row r="17">
          <cell r="B17">
            <v>1300</v>
          </cell>
          <cell r="C17">
            <v>2181</v>
          </cell>
          <cell r="E17">
            <v>1297.5609199999999</v>
          </cell>
          <cell r="I17">
            <v>16.151854924179236</v>
          </cell>
          <cell r="J17">
            <v>0.36176575592605459</v>
          </cell>
        </row>
        <row r="18">
          <cell r="B18">
            <v>1400</v>
          </cell>
          <cell r="C18">
            <v>2290</v>
          </cell>
          <cell r="E18">
            <v>1233.2511999999999</v>
          </cell>
          <cell r="I18">
            <v>15.351336619686386</v>
          </cell>
          <cell r="J18">
            <v>0.3610198334146198</v>
          </cell>
        </row>
        <row r="19">
          <cell r="B19">
            <v>1500</v>
          </cell>
          <cell r="C19">
            <v>2345</v>
          </cell>
          <cell r="E19">
            <v>1169.9369999999999</v>
          </cell>
          <cell r="I19">
            <v>14.563210407438508</v>
          </cell>
          <cell r="J19">
            <v>0.35071097401394419</v>
          </cell>
        </row>
        <row r="20">
          <cell r="B20">
            <v>1600</v>
          </cell>
          <cell r="C20">
            <v>2563</v>
          </cell>
          <cell r="E20">
            <v>1107.6934399999998</v>
          </cell>
          <cell r="I20">
            <v>13.788411370577526</v>
          </cell>
          <cell r="J20">
            <v>0.36292110317575049</v>
          </cell>
        </row>
        <row r="21">
          <cell r="B21">
            <v>1700</v>
          </cell>
          <cell r="C21">
            <v>2618</v>
          </cell>
          <cell r="E21">
            <v>1046.59564</v>
          </cell>
          <cell r="I21">
            <v>13.027874592245366</v>
          </cell>
          <cell r="J21">
            <v>0.35026165533770381</v>
          </cell>
        </row>
        <row r="22">
          <cell r="B22">
            <v>1800</v>
          </cell>
          <cell r="C22">
            <v>2672</v>
          </cell>
          <cell r="E22">
            <v>986.71872000000008</v>
          </cell>
          <cell r="I22">
            <v>12.282535155583938</v>
          </cell>
          <cell r="J22">
            <v>0.33703410802977685</v>
          </cell>
        </row>
        <row r="23">
          <cell r="B23">
            <v>1900</v>
          </cell>
          <cell r="C23">
            <v>2836</v>
          </cell>
          <cell r="E23">
            <v>928.13779999999997</v>
          </cell>
          <cell r="I23">
            <v>11.553328143735159</v>
          </cell>
          <cell r="J23">
            <v>0.33648268383219432</v>
          </cell>
        </row>
        <row r="24">
          <cell r="B24">
            <v>2000</v>
          </cell>
          <cell r="C24">
            <v>2945</v>
          </cell>
          <cell r="E24">
            <v>870.92800000000011</v>
          </cell>
          <cell r="I24">
            <v>10.841188639840954</v>
          </cell>
          <cell r="J24">
            <v>0.32787747712443333</v>
          </cell>
        </row>
        <row r="25">
          <cell r="B25">
            <v>2100</v>
          </cell>
          <cell r="C25">
            <v>2945</v>
          </cell>
          <cell r="E25">
            <v>815.16444000000001</v>
          </cell>
          <cell r="I25">
            <v>10.147051727043237</v>
          </cell>
          <cell r="J25">
            <v>0.30688422008334953</v>
          </cell>
        </row>
        <row r="26">
          <cell r="B26">
            <v>2200</v>
          </cell>
          <cell r="C26">
            <v>3054</v>
          </cell>
          <cell r="E26">
            <v>760.92223999999999</v>
          </cell>
          <cell r="I26">
            <v>9.471852488483929</v>
          </cell>
          <cell r="J26">
            <v>0.29706626975740347</v>
          </cell>
        </row>
        <row r="27">
          <cell r="B27">
            <v>2300</v>
          </cell>
          <cell r="C27">
            <v>3163</v>
          </cell>
          <cell r="E27">
            <v>708.27652000000012</v>
          </cell>
          <cell r="I27">
            <v>8.816526007304951</v>
          </cell>
          <cell r="J27">
            <v>0.28638223171209487</v>
          </cell>
        </row>
        <row r="28">
          <cell r="B28">
            <v>2400</v>
          </cell>
          <cell r="C28">
            <v>3163</v>
          </cell>
          <cell r="E28">
            <v>657.30239999999981</v>
          </cell>
          <cell r="I28">
            <v>8.1820073666482109</v>
          </cell>
          <cell r="J28">
            <v>0.26577152130034748</v>
          </cell>
        </row>
        <row r="29">
          <cell r="B29">
            <v>2500</v>
          </cell>
          <cell r="C29">
            <v>3218</v>
          </cell>
          <cell r="E29">
            <v>608.07499999999993</v>
          </cell>
          <cell r="I29">
            <v>7.5692316496556398</v>
          </cell>
          <cell r="J29">
            <v>0.25014234717051226</v>
          </cell>
        </row>
        <row r="30">
          <cell r="B30">
            <v>2600</v>
          </cell>
          <cell r="C30">
            <v>3327</v>
          </cell>
          <cell r="E30">
            <v>560.6694399999999</v>
          </cell>
          <cell r="I30">
            <v>6.9791339394691505</v>
          </cell>
          <cell r="J30">
            <v>0.2384535092823386</v>
          </cell>
        </row>
        <row r="31">
          <cell r="B31">
            <v>2700</v>
          </cell>
          <cell r="C31">
            <v>3327</v>
          </cell>
          <cell r="E31">
            <v>515.16083999999989</v>
          </cell>
          <cell r="I31">
            <v>6.4126493192306624</v>
          </cell>
          <cell r="J31">
            <v>0.21909863705579771</v>
          </cell>
        </row>
        <row r="32">
          <cell r="B32">
            <v>2800</v>
          </cell>
          <cell r="C32">
            <v>3436</v>
          </cell>
          <cell r="E32">
            <v>471.62432000000013</v>
          </cell>
          <cell r="I32">
            <v>5.8707128720820974</v>
          </cell>
          <cell r="J32">
            <v>0.207154026697634</v>
          </cell>
        </row>
        <row r="33">
          <cell r="B33">
            <v>2900</v>
          </cell>
          <cell r="C33">
            <v>3490</v>
          </cell>
          <cell r="E33">
            <v>430.13500000000016</v>
          </cell>
          <cell r="I33">
            <v>5.3542596811653667</v>
          </cell>
          <cell r="J33">
            <v>0.19189967615285822</v>
          </cell>
        </row>
        <row r="34">
          <cell r="B34">
            <v>3000</v>
          </cell>
          <cell r="C34">
            <v>3436</v>
          </cell>
          <cell r="E34">
            <v>390.7679999999998</v>
          </cell>
          <cell r="I34">
            <v>4.8642248296223887</v>
          </cell>
          <cell r="J34">
            <v>0.17163908066611361</v>
          </cell>
        </row>
        <row r="35">
          <cell r="B35">
            <v>3100</v>
          </cell>
          <cell r="C35">
            <v>3545</v>
          </cell>
          <cell r="E35">
            <v>353.5984400000001</v>
          </cell>
          <cell r="I35">
            <v>4.4015434005950942</v>
          </cell>
          <cell r="J35">
            <v>0.16023988044942947</v>
          </cell>
        </row>
        <row r="36">
          <cell r="B36">
            <v>3200</v>
          </cell>
          <cell r="C36">
            <v>3600</v>
          </cell>
          <cell r="E36">
            <v>318.70143999999988</v>
          </cell>
          <cell r="I36">
            <v>3.9671504772253878</v>
          </cell>
          <cell r="J36">
            <v>0.1466663752841362</v>
          </cell>
        </row>
        <row r="37">
          <cell r="B37">
            <v>3300</v>
          </cell>
          <cell r="C37">
            <v>3600</v>
          </cell>
          <cell r="E37">
            <v>286.15212000000014</v>
          </cell>
          <cell r="I37">
            <v>3.5619811426551991</v>
          </cell>
          <cell r="J37">
            <v>0.13168718101892232</v>
          </cell>
        </row>
        <row r="38">
          <cell r="B38">
            <v>3400</v>
          </cell>
          <cell r="C38">
            <v>3654</v>
          </cell>
          <cell r="E38">
            <v>256.02560000000028</v>
          </cell>
          <cell r="I38">
            <v>3.18697048002644</v>
          </cell>
          <cell r="J38">
            <v>0.11959030349196222</v>
          </cell>
        </row>
        <row r="39">
          <cell r="B39">
            <v>3500</v>
          </cell>
          <cell r="C39">
            <v>3600</v>
          </cell>
          <cell r="E39">
            <v>228.39699999999996</v>
          </cell>
          <cell r="I39">
            <v>2.8430535724810246</v>
          </cell>
          <cell r="J39">
            <v>0.10510827976105429</v>
          </cell>
        </row>
        <row r="40">
          <cell r="B40">
            <v>3600</v>
          </cell>
          <cell r="C40">
            <v>3763</v>
          </cell>
          <cell r="E40">
            <v>203.3414400000002</v>
          </cell>
          <cell r="I40">
            <v>2.5311655031608851</v>
          </cell>
          <cell r="J40">
            <v>9.7814704106861813E-2</v>
          </cell>
        </row>
        <row r="41">
          <cell r="B41">
            <v>3700</v>
          </cell>
          <cell r="C41">
            <v>3654</v>
          </cell>
          <cell r="E41">
            <v>180.9340399999999</v>
          </cell>
          <cell r="I41">
            <v>2.252241355207925</v>
          </cell>
          <cell r="J41">
            <v>8.4514817094957673E-2</v>
          </cell>
        </row>
        <row r="42">
          <cell r="B42">
            <v>3800</v>
          </cell>
          <cell r="C42">
            <v>3709</v>
          </cell>
          <cell r="E42">
            <v>161.24991999999995</v>
          </cell>
          <cell r="I42">
            <v>2.0072162117640748</v>
          </cell>
          <cell r="J42">
            <v>7.6454028409248267E-2</v>
          </cell>
        </row>
        <row r="43">
          <cell r="B43">
            <v>3900</v>
          </cell>
          <cell r="C43">
            <v>3763</v>
          </cell>
          <cell r="E43">
            <v>144.36420000000004</v>
          </cell>
          <cell r="I43">
            <v>1.7970251559712487</v>
          </cell>
          <cell r="J43">
            <v>6.9444484639352447E-2</v>
          </cell>
        </row>
        <row r="44">
          <cell r="B44">
            <v>4000</v>
          </cell>
          <cell r="C44">
            <v>3763</v>
          </cell>
          <cell r="E44">
            <v>130.35200000000026</v>
          </cell>
          <cell r="I44">
            <v>1.6226032709713674</v>
          </cell>
          <cell r="J44">
            <v>6.2704101582725408E-2</v>
          </cell>
        </row>
        <row r="45">
          <cell r="B45">
            <v>4100</v>
          </cell>
          <cell r="C45">
            <v>3709</v>
          </cell>
          <cell r="E45">
            <v>119.28843999999961</v>
          </cell>
          <cell r="I45">
            <v>1.4848856399063357</v>
          </cell>
          <cell r="J45">
            <v>5.6558674761853403E-2</v>
          </cell>
        </row>
        <row r="46">
          <cell r="B46">
            <v>4200</v>
          </cell>
          <cell r="C46">
            <v>3818</v>
          </cell>
          <cell r="E46">
            <v>111.2486399999999</v>
          </cell>
          <cell r="I46">
            <v>1.384807345918095</v>
          </cell>
          <cell r="J46">
            <v>5.4296853999549852E-2</v>
          </cell>
        </row>
        <row r="47">
          <cell r="B47">
            <v>4300</v>
          </cell>
          <cell r="C47">
            <v>3818</v>
          </cell>
          <cell r="E47">
            <v>106.30771999999978</v>
          </cell>
          <cell r="I47">
            <v>1.3233034721485479</v>
          </cell>
          <cell r="J47">
            <v>5.1885351154540141E-2</v>
          </cell>
        </row>
        <row r="48">
          <cell r="B48">
            <v>4400</v>
          </cell>
          <cell r="C48">
            <v>3763</v>
          </cell>
          <cell r="E48">
            <v>104.5408000000001</v>
          </cell>
          <cell r="I48">
            <v>1.301309101739623</v>
          </cell>
          <cell r="J48">
            <v>5.0287965990083568E-2</v>
          </cell>
        </row>
        <row r="49">
          <cell r="B49">
            <v>4500</v>
          </cell>
          <cell r="C49">
            <v>3818</v>
          </cell>
          <cell r="E49">
            <v>106.02300000000042</v>
          </cell>
          <cell r="I49">
            <v>1.319759317833233</v>
          </cell>
          <cell r="J49">
            <v>5.1746388554451572E-2</v>
          </cell>
        </row>
        <row r="50">
          <cell r="B50">
            <v>4600</v>
          </cell>
          <cell r="C50">
            <v>3872</v>
          </cell>
          <cell r="E50">
            <v>110.82944000000028</v>
          </cell>
          <cell r="I50">
            <v>1.3795892035712913</v>
          </cell>
          <cell r="J50">
            <v>5.485731155328475E-2</v>
          </cell>
        </row>
        <row r="51">
          <cell r="B51">
            <v>4700</v>
          </cell>
          <cell r="C51">
            <v>3763</v>
          </cell>
          <cell r="E51">
            <v>119.0352400000001</v>
          </cell>
          <cell r="I51">
            <v>1.4817338420957218</v>
          </cell>
          <cell r="J51">
            <v>5.7260324205874021E-2</v>
          </cell>
        </row>
        <row r="52">
          <cell r="B52">
            <v>4800</v>
          </cell>
          <cell r="C52">
            <v>3872</v>
          </cell>
          <cell r="E52">
            <v>130.71552000000031</v>
          </cell>
          <cell r="I52">
            <v>1.6271283165484478</v>
          </cell>
          <cell r="J52">
            <v>6.4700335989152549E-2</v>
          </cell>
        </row>
        <row r="53">
          <cell r="B53">
            <v>4900</v>
          </cell>
          <cell r="C53">
            <v>3818</v>
          </cell>
          <cell r="E53">
            <v>145.94540000000001</v>
          </cell>
          <cell r="I53">
            <v>1.8167077100713767</v>
          </cell>
          <cell r="J53">
            <v>7.1231217529543839E-2</v>
          </cell>
        </row>
      </sheetData>
      <sheetData sheetId="43"/>
    </sheetDataSet>
  </externalBook>
</externalLink>
</file>

<file path=xl/queryTables/queryTable1.xml><?xml version="1.0" encoding="utf-8"?>
<queryTable xmlns="http://schemas.openxmlformats.org/spreadsheetml/2006/main" name="Dyno_Test_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B4" sqref="B4"/>
    </sheetView>
  </sheetViews>
  <sheetFormatPr defaultRowHeight="15" x14ac:dyDescent="0.25"/>
  <sheetData>
    <row r="1" spans="1:18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8" x14ac:dyDescent="0.25">
      <c r="B3" s="11" t="s">
        <v>25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8" ht="15.75" thickBot="1" x14ac:dyDescent="0.3"/>
    <row r="5" spans="1:18" x14ac:dyDescent="0.25"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x14ac:dyDescent="0.25">
      <c r="B6" s="5"/>
      <c r="C6" s="26" t="s">
        <v>23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1:18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8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2:18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2:18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2:18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2:18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2:18" ht="15.75" thickBot="1" x14ac:dyDescent="0.3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</sheetData>
  <mergeCells count="2">
    <mergeCell ref="A1:J1"/>
    <mergeCell ref="B3:O3"/>
  </mergeCells>
  <hyperlinks>
    <hyperlink ref="C6" location="'Dyno Test #1'!A1" display="#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U103"/>
  <sheetViews>
    <sheetView tabSelected="1" workbookViewId="0">
      <selection activeCell="J1" sqref="J1"/>
    </sheetView>
  </sheetViews>
  <sheetFormatPr defaultRowHeight="15" x14ac:dyDescent="0.25"/>
  <cols>
    <col min="1" max="2" width="5" customWidth="1"/>
    <col min="3" max="7" width="9.28515625" bestFit="1" customWidth="1"/>
    <col min="8" max="8" width="12.7109375" bestFit="1" customWidth="1"/>
    <col min="9" max="9" width="9.28515625" bestFit="1" customWidth="1"/>
  </cols>
  <sheetData>
    <row r="1" spans="1:21" ht="24" thickBot="1" x14ac:dyDescent="0.4">
      <c r="A1" s="12" t="s">
        <v>17</v>
      </c>
      <c r="B1" s="12"/>
      <c r="C1" s="12"/>
      <c r="E1" s="12" t="s">
        <v>22</v>
      </c>
      <c r="F1" s="12"/>
      <c r="G1" s="12"/>
      <c r="H1" s="12"/>
      <c r="I1" s="12"/>
      <c r="K1" s="13" t="s">
        <v>2</v>
      </c>
      <c r="L1" s="14"/>
      <c r="M1" s="15"/>
    </row>
    <row r="3" spans="1:21" x14ac:dyDescent="0.25">
      <c r="C3" s="16" t="s">
        <v>3</v>
      </c>
      <c r="D3" s="17" t="s">
        <v>4</v>
      </c>
      <c r="E3" s="17"/>
      <c r="F3" s="16" t="s">
        <v>3</v>
      </c>
      <c r="G3" s="16" t="s">
        <v>5</v>
      </c>
      <c r="H3" s="17" t="s">
        <v>6</v>
      </c>
      <c r="I3" s="17"/>
      <c r="J3" s="16" t="s">
        <v>7</v>
      </c>
      <c r="S3" s="18" t="s">
        <v>8</v>
      </c>
      <c r="T3" s="18"/>
    </row>
    <row r="4" spans="1:21" ht="17.25" x14ac:dyDescent="0.25">
      <c r="B4" s="19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24</v>
      </c>
      <c r="H4" s="19" t="s">
        <v>14</v>
      </c>
      <c r="I4" s="19" t="s">
        <v>15</v>
      </c>
      <c r="J4" s="19" t="s">
        <v>16</v>
      </c>
      <c r="S4" s="20">
        <v>3.1300000000000002E-12</v>
      </c>
    </row>
    <row r="5" spans="1:21" x14ac:dyDescent="0.25">
      <c r="B5" s="21">
        <v>100</v>
      </c>
      <c r="C5" s="22">
        <v>163</v>
      </c>
      <c r="D5" s="23">
        <f>(4*$S$4*(B5^3))+(3*$S$5*(B5^2))+(2*$S$6*(B5))+$S$7</f>
        <v>2.1195844400000001</v>
      </c>
      <c r="E5" s="22">
        <f>D5*1000</f>
        <v>2119.5844400000001</v>
      </c>
      <c r="F5" s="22">
        <f>((2*PI())/60)*C5</f>
        <v>17.069320084504543</v>
      </c>
      <c r="G5" s="22">
        <f>((2*PI())/60)*E5</f>
        <v>221.96236351224118</v>
      </c>
      <c r="H5" s="23">
        <f>G5*$S$10</f>
        <v>2.5874152714621956E-3</v>
      </c>
      <c r="I5" s="22">
        <f>H5*10197.16</f>
        <v>26.384287509543441</v>
      </c>
      <c r="J5" s="22">
        <f>F5*H5</f>
        <v>4.416541946012343E-2</v>
      </c>
      <c r="S5" s="20">
        <v>-9.3600000000000008E-10</v>
      </c>
    </row>
    <row r="6" spans="1:21" x14ac:dyDescent="0.25">
      <c r="B6" s="21">
        <v>200</v>
      </c>
      <c r="C6" s="22">
        <v>272</v>
      </c>
      <c r="D6" s="23">
        <f t="shared" ref="D6:D53" si="0">(4*$S$4*(B6^3))+(3*$S$5*(B6^2))+(2*$S$6*(B6))+$S$7</f>
        <v>2.0491878400000001</v>
      </c>
      <c r="E6" s="22">
        <f t="shared" ref="E6:E69" si="1">D6*1000</f>
        <v>2049.1878400000001</v>
      </c>
      <c r="F6" s="22">
        <f t="shared" ref="F6:F53" si="2">((2*PI())/60)*C6</f>
        <v>28.483773392547455</v>
      </c>
      <c r="G6" s="22">
        <f t="shared" ref="G6:G69" si="3">((2*PI())/60)*E6</f>
        <v>214.59044879898454</v>
      </c>
      <c r="H6" s="23">
        <f t="shared" ref="H6:H53" si="4">G6*$S$10</f>
        <v>2.5014808616497628E-3</v>
      </c>
      <c r="I6" s="22">
        <f t="shared" ref="I6:I69" si="5">H6*10197.16</f>
        <v>25.508000583180493</v>
      </c>
      <c r="J6" s="22">
        <f t="shared" ref="J6:J69" si="6">F6*H6</f>
        <v>7.1251614009026201E-2</v>
      </c>
      <c r="S6" s="20">
        <v>-3.5199999999999999E-4</v>
      </c>
    </row>
    <row r="7" spans="1:21" x14ac:dyDescent="0.25">
      <c r="B7" s="21">
        <v>300</v>
      </c>
      <c r="C7" s="22">
        <v>490</v>
      </c>
      <c r="D7" s="23">
        <f t="shared" si="0"/>
        <v>1.9788853199999998</v>
      </c>
      <c r="E7" s="22">
        <f t="shared" si="1"/>
        <v>1978.8853199999999</v>
      </c>
      <c r="F7" s="22">
        <f t="shared" si="2"/>
        <v>51.312680008633286</v>
      </c>
      <c r="G7" s="22">
        <f t="shared" si="3"/>
        <v>207.22838612028954</v>
      </c>
      <c r="H7" s="23">
        <f t="shared" si="4"/>
        <v>2.4156612970042154E-3</v>
      </c>
      <c r="I7" s="22">
        <f t="shared" si="5"/>
        <v>24.632884751359505</v>
      </c>
      <c r="J7" s="22">
        <f t="shared" si="6"/>
        <v>0.12395405514241736</v>
      </c>
      <c r="S7" s="20">
        <v>2.19</v>
      </c>
    </row>
    <row r="8" spans="1:21" x14ac:dyDescent="0.25">
      <c r="B8" s="21">
        <v>400</v>
      </c>
      <c r="C8" s="22">
        <v>654</v>
      </c>
      <c r="D8" s="23">
        <f t="shared" si="0"/>
        <v>1.908752</v>
      </c>
      <c r="E8" s="22">
        <f t="shared" si="1"/>
        <v>1908.752</v>
      </c>
      <c r="F8" s="22">
        <f t="shared" si="2"/>
        <v>68.486719848257493</v>
      </c>
      <c r="G8" s="22">
        <f t="shared" si="3"/>
        <v>199.88404202416081</v>
      </c>
      <c r="H8" s="23">
        <f t="shared" si="4"/>
        <v>2.3300482778756426E-3</v>
      </c>
      <c r="I8" s="22">
        <f t="shared" si="5"/>
        <v>23.759875097222388</v>
      </c>
      <c r="J8" s="22">
        <f t="shared" si="6"/>
        <v>0.15957736363978395</v>
      </c>
    </row>
    <row r="9" spans="1:21" x14ac:dyDescent="0.25">
      <c r="B9" s="21">
        <v>500</v>
      </c>
      <c r="C9" s="22">
        <v>872</v>
      </c>
      <c r="D9" s="23">
        <f t="shared" si="0"/>
        <v>1.8388629999999999</v>
      </c>
      <c r="E9" s="22">
        <f t="shared" si="1"/>
        <v>1838.8629999999998</v>
      </c>
      <c r="F9" s="22">
        <f t="shared" si="2"/>
        <v>91.31562646434331</v>
      </c>
      <c r="G9" s="22">
        <f t="shared" si="3"/>
        <v>192.56528305860289</v>
      </c>
      <c r="H9" s="23">
        <f t="shared" si="4"/>
        <v>2.244733504614134E-3</v>
      </c>
      <c r="I9" s="22">
        <f t="shared" si="5"/>
        <v>22.889906703911063</v>
      </c>
      <c r="J9" s="22">
        <f t="shared" si="6"/>
        <v>0.20497924621934052</v>
      </c>
      <c r="S9" s="18" t="s">
        <v>18</v>
      </c>
      <c r="T9" s="18"/>
    </row>
    <row r="10" spans="1:21" ht="17.25" x14ac:dyDescent="0.25">
      <c r="B10" s="21">
        <v>600</v>
      </c>
      <c r="C10" s="22">
        <v>1036</v>
      </c>
      <c r="D10" s="23">
        <f t="shared" si="0"/>
        <v>1.76929344</v>
      </c>
      <c r="E10" s="22">
        <f t="shared" si="1"/>
        <v>1769.2934399999999</v>
      </c>
      <c r="F10" s="22">
        <f t="shared" si="2"/>
        <v>108.48966630396751</v>
      </c>
      <c r="G10" s="22">
        <f t="shared" si="3"/>
        <v>185.27997577162043</v>
      </c>
      <c r="H10" s="23">
        <f t="shared" si="4"/>
        <v>2.1598086775697794E-3</v>
      </c>
      <c r="I10" s="22">
        <f t="shared" si="5"/>
        <v>22.023914654567452</v>
      </c>
      <c r="J10" s="22">
        <f t="shared" si="6"/>
        <v>0.23431692270995871</v>
      </c>
      <c r="S10" s="20">
        <v>1.1657E-5</v>
      </c>
      <c r="T10" s="22" t="s">
        <v>19</v>
      </c>
    </row>
    <row r="11" spans="1:21" x14ac:dyDescent="0.25">
      <c r="B11" s="21">
        <v>700</v>
      </c>
      <c r="C11" s="22">
        <v>1200</v>
      </c>
      <c r="D11" s="23">
        <f t="shared" si="0"/>
        <v>1.70011844</v>
      </c>
      <c r="E11" s="22">
        <f t="shared" si="1"/>
        <v>1700.11844</v>
      </c>
      <c r="F11" s="22">
        <f t="shared" si="2"/>
        <v>125.66370614359172</v>
      </c>
      <c r="G11" s="22">
        <f t="shared" si="3"/>
        <v>178.03598671121796</v>
      </c>
      <c r="H11" s="23">
        <f t="shared" si="4"/>
        <v>2.0753654970926678E-3</v>
      </c>
      <c r="I11" s="22">
        <f t="shared" si="5"/>
        <v>21.162834032333468</v>
      </c>
      <c r="J11" s="22">
        <f t="shared" si="6"/>
        <v>0.2607981199672022</v>
      </c>
    </row>
    <row r="12" spans="1:21" x14ac:dyDescent="0.25">
      <c r="B12" s="21">
        <v>800</v>
      </c>
      <c r="C12" s="22">
        <v>1418</v>
      </c>
      <c r="D12" s="23">
        <f t="shared" si="0"/>
        <v>1.6314131199999999</v>
      </c>
      <c r="E12" s="22">
        <f t="shared" si="1"/>
        <v>1631.4131199999999</v>
      </c>
      <c r="F12" s="22">
        <f t="shared" si="2"/>
        <v>148.49261275967754</v>
      </c>
      <c r="G12" s="22">
        <f t="shared" si="3"/>
        <v>170.84118242540009</v>
      </c>
      <c r="H12" s="23">
        <f t="shared" si="4"/>
        <v>1.991495663532889E-3</v>
      </c>
      <c r="I12" s="22">
        <f t="shared" si="5"/>
        <v>20.307599920351034</v>
      </c>
      <c r="J12" s="22">
        <f t="shared" si="6"/>
        <v>0.29572239437756637</v>
      </c>
      <c r="S12" s="24" t="s">
        <v>20</v>
      </c>
      <c r="T12" s="24"/>
      <c r="U12" s="24"/>
    </row>
    <row r="13" spans="1:21" x14ac:dyDescent="0.25">
      <c r="B13" s="21">
        <v>900</v>
      </c>
      <c r="C13" s="22">
        <v>1527</v>
      </c>
      <c r="D13" s="23">
        <f t="shared" si="0"/>
        <v>1.5632526</v>
      </c>
      <c r="E13" s="22">
        <f t="shared" si="1"/>
        <v>1563.2526</v>
      </c>
      <c r="F13" s="22">
        <f t="shared" si="2"/>
        <v>159.90706606772045</v>
      </c>
      <c r="G13" s="22">
        <f t="shared" si="3"/>
        <v>163.70342946217144</v>
      </c>
      <c r="H13" s="23">
        <f t="shared" si="4"/>
        <v>1.9082908772405326E-3</v>
      </c>
      <c r="I13" s="22">
        <f t="shared" si="5"/>
        <v>19.45914740176207</v>
      </c>
      <c r="J13" s="22">
        <f t="shared" si="6"/>
        <v>0.30514919538333007</v>
      </c>
      <c r="S13" s="24" t="s">
        <v>21</v>
      </c>
      <c r="T13" s="24"/>
      <c r="U13" s="24"/>
    </row>
    <row r="14" spans="1:21" x14ac:dyDescent="0.25">
      <c r="B14" s="21">
        <v>1000</v>
      </c>
      <c r="C14" s="22">
        <v>1690</v>
      </c>
      <c r="D14" s="23">
        <f t="shared" si="0"/>
        <v>1.4957120000000002</v>
      </c>
      <c r="E14" s="22">
        <f t="shared" si="1"/>
        <v>1495.7120000000002</v>
      </c>
      <c r="F14" s="22">
        <f t="shared" si="2"/>
        <v>176.97638615222502</v>
      </c>
      <c r="G14" s="22">
        <f t="shared" si="3"/>
        <v>156.63059436953657</v>
      </c>
      <c r="H14" s="23">
        <f t="shared" si="4"/>
        <v>1.8258428385656879E-3</v>
      </c>
      <c r="I14" s="22">
        <f t="shared" si="5"/>
        <v>18.618411559708488</v>
      </c>
      <c r="J14" s="22">
        <f t="shared" si="6"/>
        <v>0.32313106725127583</v>
      </c>
      <c r="S14" s="25"/>
      <c r="T14" s="25"/>
    </row>
    <row r="15" spans="1:21" x14ac:dyDescent="0.25">
      <c r="B15" s="21">
        <v>1100</v>
      </c>
      <c r="C15" s="22">
        <v>1909</v>
      </c>
      <c r="D15" s="23">
        <f t="shared" si="0"/>
        <v>1.42886644</v>
      </c>
      <c r="E15" s="22">
        <f t="shared" si="1"/>
        <v>1428.86644</v>
      </c>
      <c r="F15" s="22">
        <f t="shared" si="2"/>
        <v>199.91001252343048</v>
      </c>
      <c r="G15" s="22">
        <f t="shared" si="3"/>
        <v>149.63054369550002</v>
      </c>
      <c r="H15" s="23">
        <f t="shared" si="4"/>
        <v>1.7442432478584438E-3</v>
      </c>
      <c r="I15" s="22">
        <f t="shared" si="5"/>
        <v>17.786327477332208</v>
      </c>
      <c r="J15" s="22">
        <f t="shared" si="6"/>
        <v>0.34869168952329055</v>
      </c>
      <c r="S15" s="25"/>
      <c r="T15" s="25"/>
    </row>
    <row r="16" spans="1:21" x14ac:dyDescent="0.25">
      <c r="B16" s="21">
        <v>1200</v>
      </c>
      <c r="C16" s="22">
        <v>1963</v>
      </c>
      <c r="D16" s="23">
        <f t="shared" si="0"/>
        <v>1.3627910399999998</v>
      </c>
      <c r="E16" s="22">
        <f t="shared" si="1"/>
        <v>1362.7910399999998</v>
      </c>
      <c r="F16" s="22">
        <f t="shared" si="2"/>
        <v>205.56487929989211</v>
      </c>
      <c r="G16" s="22">
        <f t="shared" si="3"/>
        <v>142.71114398806645</v>
      </c>
      <c r="H16" s="23">
        <f t="shared" si="4"/>
        <v>1.6635838054688907E-3</v>
      </c>
      <c r="I16" s="22">
        <f t="shared" si="5"/>
        <v>16.963830237775152</v>
      </c>
      <c r="J16" s="22">
        <f t="shared" si="6"/>
        <v>0.34197440417646774</v>
      </c>
    </row>
    <row r="17" spans="2:10" x14ac:dyDescent="0.25">
      <c r="B17" s="21">
        <v>1300</v>
      </c>
      <c r="C17" s="22">
        <v>2181</v>
      </c>
      <c r="D17" s="23">
        <f t="shared" si="0"/>
        <v>1.29756092</v>
      </c>
      <c r="E17" s="22">
        <f t="shared" si="1"/>
        <v>1297.5609199999999</v>
      </c>
      <c r="F17" s="22">
        <f t="shared" si="2"/>
        <v>228.39378591597796</v>
      </c>
      <c r="G17" s="22">
        <f t="shared" si="3"/>
        <v>135.88026179524041</v>
      </c>
      <c r="H17" s="23">
        <f t="shared" si="4"/>
        <v>1.5839562117471175E-3</v>
      </c>
      <c r="I17" s="22">
        <f t="shared" si="5"/>
        <v>16.151854924179236</v>
      </c>
      <c r="J17" s="22">
        <f t="shared" si="6"/>
        <v>0.36176575592605459</v>
      </c>
    </row>
    <row r="18" spans="2:10" x14ac:dyDescent="0.25">
      <c r="B18" s="21">
        <v>1400</v>
      </c>
      <c r="C18" s="22">
        <v>2290</v>
      </c>
      <c r="D18" s="23">
        <f t="shared" si="0"/>
        <v>1.2332512</v>
      </c>
      <c r="E18" s="22">
        <f t="shared" si="1"/>
        <v>1233.2511999999999</v>
      </c>
      <c r="F18" s="22">
        <f t="shared" si="2"/>
        <v>239.80823922402087</v>
      </c>
      <c r="G18" s="22">
        <f t="shared" si="3"/>
        <v>129.14576366502655</v>
      </c>
      <c r="H18" s="23">
        <f t="shared" si="4"/>
        <v>1.5054521670432146E-3</v>
      </c>
      <c r="I18" s="22">
        <f t="shared" si="5"/>
        <v>15.351336619686386</v>
      </c>
      <c r="J18" s="22">
        <f t="shared" si="6"/>
        <v>0.3610198334146198</v>
      </c>
    </row>
    <row r="19" spans="2:10" x14ac:dyDescent="0.25">
      <c r="B19" s="21">
        <v>1500</v>
      </c>
      <c r="C19" s="22">
        <v>2345</v>
      </c>
      <c r="D19" s="23">
        <f t="shared" si="0"/>
        <v>1.169937</v>
      </c>
      <c r="E19" s="22">
        <f t="shared" si="1"/>
        <v>1169.9369999999999</v>
      </c>
      <c r="F19" s="22">
        <f t="shared" si="2"/>
        <v>245.56782575560214</v>
      </c>
      <c r="G19" s="22">
        <f t="shared" si="3"/>
        <v>122.51551614542937</v>
      </c>
      <c r="H19" s="23">
        <f t="shared" si="4"/>
        <v>1.4281633717072703E-3</v>
      </c>
      <c r="I19" s="22">
        <f t="shared" si="5"/>
        <v>14.563210407438508</v>
      </c>
      <c r="J19" s="22">
        <f t="shared" si="6"/>
        <v>0.35071097401394419</v>
      </c>
    </row>
    <row r="20" spans="2:10" x14ac:dyDescent="0.25">
      <c r="B20" s="21">
        <v>1600</v>
      </c>
      <c r="C20" s="22">
        <v>2563</v>
      </c>
      <c r="D20" s="23">
        <f t="shared" si="0"/>
        <v>1.1076934399999998</v>
      </c>
      <c r="E20" s="22">
        <f t="shared" si="1"/>
        <v>1107.6934399999998</v>
      </c>
      <c r="F20" s="22">
        <f t="shared" si="2"/>
        <v>268.39673237168796</v>
      </c>
      <c r="G20" s="22">
        <f t="shared" si="3"/>
        <v>115.99738578445351</v>
      </c>
      <c r="H20" s="23">
        <f t="shared" si="4"/>
        <v>1.3521815260893746E-3</v>
      </c>
      <c r="I20" s="22">
        <f t="shared" si="5"/>
        <v>13.788411370577526</v>
      </c>
      <c r="J20" s="22">
        <f t="shared" si="6"/>
        <v>0.36292110317575049</v>
      </c>
    </row>
    <row r="21" spans="2:10" x14ac:dyDescent="0.25">
      <c r="B21" s="21">
        <v>1700</v>
      </c>
      <c r="C21" s="22">
        <v>2618</v>
      </c>
      <c r="D21" s="23">
        <f t="shared" si="0"/>
        <v>1.04659564</v>
      </c>
      <c r="E21" s="22">
        <f t="shared" si="1"/>
        <v>1046.59564</v>
      </c>
      <c r="F21" s="22">
        <f t="shared" si="2"/>
        <v>274.15631890326927</v>
      </c>
      <c r="G21" s="22">
        <f t="shared" si="3"/>
        <v>109.59923913010358</v>
      </c>
      <c r="H21" s="23">
        <f t="shared" si="4"/>
        <v>1.2775983305396176E-3</v>
      </c>
      <c r="I21" s="22">
        <f t="shared" si="5"/>
        <v>13.027874592245366</v>
      </c>
      <c r="J21" s="22">
        <f t="shared" si="6"/>
        <v>0.35026165533770381</v>
      </c>
    </row>
    <row r="22" spans="2:10" x14ac:dyDescent="0.25">
      <c r="B22" s="21">
        <v>1800</v>
      </c>
      <c r="C22" s="22">
        <v>2672</v>
      </c>
      <c r="D22" s="23">
        <f t="shared" si="0"/>
        <v>0.98671872000000005</v>
      </c>
      <c r="E22" s="22">
        <f t="shared" si="1"/>
        <v>986.71872000000008</v>
      </c>
      <c r="F22" s="22">
        <f t="shared" si="2"/>
        <v>279.8111856797309</v>
      </c>
      <c r="G22" s="22">
        <f t="shared" si="3"/>
        <v>103.32894273038414</v>
      </c>
      <c r="H22" s="23">
        <f t="shared" si="4"/>
        <v>1.2045054854080879E-3</v>
      </c>
      <c r="I22" s="22">
        <f t="shared" si="5"/>
        <v>12.282535155583938</v>
      </c>
      <c r="J22" s="22">
        <f t="shared" si="6"/>
        <v>0.33703410802977685</v>
      </c>
    </row>
    <row r="23" spans="2:10" x14ac:dyDescent="0.25">
      <c r="B23" s="21">
        <v>1900</v>
      </c>
      <c r="C23" s="22">
        <v>2836</v>
      </c>
      <c r="D23" s="23">
        <f t="shared" si="0"/>
        <v>0.92813780000000001</v>
      </c>
      <c r="E23" s="22">
        <f t="shared" si="1"/>
        <v>928.13779999999997</v>
      </c>
      <c r="F23" s="22">
        <f t="shared" si="2"/>
        <v>296.98522551935508</v>
      </c>
      <c r="G23" s="22">
        <f t="shared" si="3"/>
        <v>97.194363133299746</v>
      </c>
      <c r="H23" s="23">
        <f t="shared" si="4"/>
        <v>1.1329946910448752E-3</v>
      </c>
      <c r="I23" s="22">
        <f t="shared" si="5"/>
        <v>11.553328143735159</v>
      </c>
      <c r="J23" s="22">
        <f t="shared" si="6"/>
        <v>0.33648268383219432</v>
      </c>
    </row>
    <row r="24" spans="2:10" x14ac:dyDescent="0.25">
      <c r="B24" s="21">
        <v>2000</v>
      </c>
      <c r="C24" s="22">
        <v>2945</v>
      </c>
      <c r="D24" s="23">
        <f t="shared" si="0"/>
        <v>0.87092800000000015</v>
      </c>
      <c r="E24" s="22">
        <f t="shared" si="1"/>
        <v>870.92800000000011</v>
      </c>
      <c r="F24" s="22">
        <f t="shared" si="2"/>
        <v>308.39967882739802</v>
      </c>
      <c r="G24" s="22">
        <f t="shared" si="3"/>
        <v>91.203366886855051</v>
      </c>
      <c r="H24" s="23">
        <f t="shared" si="4"/>
        <v>1.0631576478000694E-3</v>
      </c>
      <c r="I24" s="22">
        <f t="shared" si="5"/>
        <v>10.841188639840954</v>
      </c>
      <c r="J24" s="22">
        <f t="shared" si="6"/>
        <v>0.32787747712443333</v>
      </c>
    </row>
    <row r="25" spans="2:10" x14ac:dyDescent="0.25">
      <c r="B25" s="21">
        <v>2100</v>
      </c>
      <c r="C25" s="22">
        <v>2945</v>
      </c>
      <c r="D25" s="23">
        <f t="shared" si="0"/>
        <v>0.81516443999999999</v>
      </c>
      <c r="E25" s="22">
        <f t="shared" si="1"/>
        <v>815.16444000000001</v>
      </c>
      <c r="F25" s="22">
        <f t="shared" si="2"/>
        <v>308.39967882739802</v>
      </c>
      <c r="G25" s="22">
        <f t="shared" si="3"/>
        <v>85.363820539054586</v>
      </c>
      <c r="H25" s="23">
        <f t="shared" si="4"/>
        <v>9.9508605602375926E-4</v>
      </c>
      <c r="I25" s="22">
        <f t="shared" si="5"/>
        <v>10.147051727043237</v>
      </c>
      <c r="J25" s="22">
        <f t="shared" si="6"/>
        <v>0.30688422008334953</v>
      </c>
    </row>
    <row r="26" spans="2:10" x14ac:dyDescent="0.25">
      <c r="B26" s="21">
        <v>2200</v>
      </c>
      <c r="C26" s="22">
        <v>3054</v>
      </c>
      <c r="D26" s="23">
        <f t="shared" si="0"/>
        <v>0.76092223999999997</v>
      </c>
      <c r="E26" s="22">
        <f t="shared" si="1"/>
        <v>760.92223999999999</v>
      </c>
      <c r="F26" s="22">
        <f t="shared" si="2"/>
        <v>319.8141321354409</v>
      </c>
      <c r="G26" s="22">
        <f t="shared" si="3"/>
        <v>79.683590637902981</v>
      </c>
      <c r="H26" s="23">
        <f t="shared" si="4"/>
        <v>9.2887161606603505E-4</v>
      </c>
      <c r="I26" s="22">
        <f t="shared" si="5"/>
        <v>9.471852488483929</v>
      </c>
      <c r="J26" s="22">
        <f t="shared" si="6"/>
        <v>0.29706626975740347</v>
      </c>
    </row>
    <row r="27" spans="2:10" x14ac:dyDescent="0.25">
      <c r="B27" s="21">
        <v>2300</v>
      </c>
      <c r="C27" s="22">
        <v>3163</v>
      </c>
      <c r="D27" s="23">
        <f t="shared" si="0"/>
        <v>0.70827652000000008</v>
      </c>
      <c r="E27" s="22">
        <f t="shared" si="1"/>
        <v>708.27652000000012</v>
      </c>
      <c r="F27" s="22">
        <f t="shared" si="2"/>
        <v>331.22858544348384</v>
      </c>
      <c r="G27" s="22">
        <f t="shared" si="3"/>
        <v>74.17054373140482</v>
      </c>
      <c r="H27" s="23">
        <f t="shared" si="4"/>
        <v>8.6460602827698597E-4</v>
      </c>
      <c r="I27" s="22">
        <f t="shared" si="5"/>
        <v>8.816526007304951</v>
      </c>
      <c r="J27" s="22">
        <f t="shared" si="6"/>
        <v>0.28638223171209487</v>
      </c>
    </row>
    <row r="28" spans="2:10" x14ac:dyDescent="0.25">
      <c r="B28" s="21">
        <v>2400</v>
      </c>
      <c r="C28" s="22">
        <v>3163</v>
      </c>
      <c r="D28" s="23">
        <f t="shared" si="0"/>
        <v>0.65730239999999984</v>
      </c>
      <c r="E28" s="22">
        <f t="shared" si="1"/>
        <v>657.30239999999981</v>
      </c>
      <c r="F28" s="22">
        <f t="shared" si="2"/>
        <v>331.22858544348384</v>
      </c>
      <c r="G28" s="22">
        <f t="shared" si="3"/>
        <v>68.832546367564632</v>
      </c>
      <c r="H28" s="23">
        <f t="shared" si="4"/>
        <v>8.0238099300670095E-4</v>
      </c>
      <c r="I28" s="22">
        <f t="shared" si="5"/>
        <v>8.1820073666482109</v>
      </c>
      <c r="J28" s="22">
        <f t="shared" si="6"/>
        <v>0.26577152130034748</v>
      </c>
    </row>
    <row r="29" spans="2:10" x14ac:dyDescent="0.25">
      <c r="B29" s="21">
        <v>2500</v>
      </c>
      <c r="C29" s="22">
        <v>3218</v>
      </c>
      <c r="D29" s="23">
        <f t="shared" si="0"/>
        <v>0.60807499999999992</v>
      </c>
      <c r="E29" s="22">
        <f t="shared" si="1"/>
        <v>608.07499999999993</v>
      </c>
      <c r="F29" s="22">
        <f t="shared" si="2"/>
        <v>336.98817197506514</v>
      </c>
      <c r="G29" s="22">
        <f t="shared" si="3"/>
        <v>63.677465094387102</v>
      </c>
      <c r="H29" s="23">
        <f t="shared" si="4"/>
        <v>7.4228821060527044E-4</v>
      </c>
      <c r="I29" s="22">
        <f t="shared" si="5"/>
        <v>7.5692316496556398</v>
      </c>
      <c r="J29" s="22">
        <f t="shared" si="6"/>
        <v>0.25014234717051226</v>
      </c>
    </row>
    <row r="30" spans="2:10" x14ac:dyDescent="0.25">
      <c r="B30" s="21">
        <v>2600</v>
      </c>
      <c r="C30" s="22">
        <v>3327</v>
      </c>
      <c r="D30" s="23">
        <f t="shared" si="0"/>
        <v>0.56066943999999985</v>
      </c>
      <c r="E30" s="22">
        <f t="shared" si="1"/>
        <v>560.6694399999999</v>
      </c>
      <c r="F30" s="22">
        <f t="shared" si="2"/>
        <v>348.40262528310802</v>
      </c>
      <c r="G30" s="22">
        <f t="shared" si="3"/>
        <v>58.71316645987676</v>
      </c>
      <c r="H30" s="23">
        <f t="shared" si="4"/>
        <v>6.8441938142278346E-4</v>
      </c>
      <c r="I30" s="22">
        <f t="shared" si="5"/>
        <v>6.9791339394691505</v>
      </c>
      <c r="J30" s="22">
        <f t="shared" si="6"/>
        <v>0.2384535092823386</v>
      </c>
    </row>
    <row r="31" spans="2:10" x14ac:dyDescent="0.25">
      <c r="B31" s="21">
        <v>2700</v>
      </c>
      <c r="C31" s="22">
        <v>3327</v>
      </c>
      <c r="D31" s="23">
        <f t="shared" si="0"/>
        <v>0.51516083999999984</v>
      </c>
      <c r="E31" s="22">
        <f t="shared" si="1"/>
        <v>515.16083999999989</v>
      </c>
      <c r="F31" s="22">
        <f t="shared" si="2"/>
        <v>348.40262528310802</v>
      </c>
      <c r="G31" s="22">
        <f t="shared" si="3"/>
        <v>53.947517012038212</v>
      </c>
      <c r="H31" s="23">
        <f t="shared" si="4"/>
        <v>6.2886620580932949E-4</v>
      </c>
      <c r="I31" s="22">
        <f t="shared" si="5"/>
        <v>6.4126493192306624</v>
      </c>
      <c r="J31" s="22">
        <f t="shared" si="6"/>
        <v>0.21909863705579771</v>
      </c>
    </row>
    <row r="32" spans="2:10" x14ac:dyDescent="0.25">
      <c r="B32" s="21">
        <v>2800</v>
      </c>
      <c r="C32" s="22">
        <v>3436</v>
      </c>
      <c r="D32" s="23">
        <f t="shared" si="0"/>
        <v>0.4716243200000001</v>
      </c>
      <c r="E32" s="22">
        <f t="shared" si="1"/>
        <v>471.62432000000013</v>
      </c>
      <c r="F32" s="22">
        <f t="shared" si="2"/>
        <v>359.81707859115096</v>
      </c>
      <c r="G32" s="22">
        <f t="shared" si="3"/>
        <v>49.388383298876072</v>
      </c>
      <c r="H32" s="23">
        <f t="shared" si="4"/>
        <v>5.7572038411499843E-4</v>
      </c>
      <c r="I32" s="22">
        <f t="shared" si="5"/>
        <v>5.8707128720820974</v>
      </c>
      <c r="J32" s="22">
        <f t="shared" si="6"/>
        <v>0.207154026697634</v>
      </c>
    </row>
    <row r="33" spans="2:10" x14ac:dyDescent="0.25">
      <c r="B33" s="21">
        <v>2900</v>
      </c>
      <c r="C33" s="22">
        <v>3490</v>
      </c>
      <c r="D33" s="23">
        <f t="shared" si="0"/>
        <v>0.43013500000000016</v>
      </c>
      <c r="E33" s="22">
        <f t="shared" si="1"/>
        <v>430.13500000000016</v>
      </c>
      <c r="F33" s="22">
        <f t="shared" si="2"/>
        <v>365.47194536761259</v>
      </c>
      <c r="G33" s="22">
        <f t="shared" si="3"/>
        <v>45.043631868394868</v>
      </c>
      <c r="H33" s="23">
        <f t="shared" si="4"/>
        <v>5.2507361668987899E-4</v>
      </c>
      <c r="I33" s="22">
        <f t="shared" si="5"/>
        <v>5.3542596811653667</v>
      </c>
      <c r="J33" s="22">
        <f t="shared" si="6"/>
        <v>0.19189967615285822</v>
      </c>
    </row>
    <row r="34" spans="2:10" x14ac:dyDescent="0.25">
      <c r="B34" s="21">
        <v>3000</v>
      </c>
      <c r="C34" s="22">
        <v>3436</v>
      </c>
      <c r="D34" s="23">
        <f t="shared" si="0"/>
        <v>0.39076799999999978</v>
      </c>
      <c r="E34" s="22">
        <f t="shared" si="1"/>
        <v>390.7679999999998</v>
      </c>
      <c r="F34" s="22">
        <f t="shared" si="2"/>
        <v>359.81707859115096</v>
      </c>
      <c r="G34" s="22">
        <f t="shared" si="3"/>
        <v>40.921129268599188</v>
      </c>
      <c r="H34" s="23">
        <f t="shared" si="4"/>
        <v>4.7701760388406075E-4</v>
      </c>
      <c r="I34" s="22">
        <f t="shared" si="5"/>
        <v>4.8642248296223887</v>
      </c>
      <c r="J34" s="22">
        <f t="shared" si="6"/>
        <v>0.17163908066611361</v>
      </c>
    </row>
    <row r="35" spans="2:10" x14ac:dyDescent="0.25">
      <c r="B35" s="21">
        <v>3100</v>
      </c>
      <c r="C35" s="22">
        <v>3545</v>
      </c>
      <c r="D35" s="23">
        <f t="shared" si="0"/>
        <v>0.35359844000000007</v>
      </c>
      <c r="E35" s="22">
        <f t="shared" si="1"/>
        <v>353.5984400000001</v>
      </c>
      <c r="F35" s="22">
        <f t="shared" si="2"/>
        <v>371.2315318991939</v>
      </c>
      <c r="G35" s="22">
        <f t="shared" si="3"/>
        <v>37.028742047493715</v>
      </c>
      <c r="H35" s="23">
        <f t="shared" si="4"/>
        <v>4.3164404604763426E-4</v>
      </c>
      <c r="I35" s="22">
        <f t="shared" si="5"/>
        <v>4.4015434005950942</v>
      </c>
      <c r="J35" s="22">
        <f t="shared" si="6"/>
        <v>0.16023988044942947</v>
      </c>
    </row>
    <row r="36" spans="2:10" x14ac:dyDescent="0.25">
      <c r="B36" s="21">
        <v>3200</v>
      </c>
      <c r="C36" s="22">
        <v>3600</v>
      </c>
      <c r="D36" s="23">
        <f t="shared" si="0"/>
        <v>0.31870143999999989</v>
      </c>
      <c r="E36" s="22">
        <f t="shared" si="1"/>
        <v>318.70143999999988</v>
      </c>
      <c r="F36" s="22">
        <f t="shared" si="2"/>
        <v>376.99111843077515</v>
      </c>
      <c r="G36" s="22">
        <f t="shared" si="3"/>
        <v>33.374336753082929</v>
      </c>
      <c r="H36" s="23">
        <f t="shared" si="4"/>
        <v>3.8904464353068773E-4</v>
      </c>
      <c r="I36" s="22">
        <f t="shared" si="5"/>
        <v>3.9671504772253878</v>
      </c>
      <c r="J36" s="22">
        <f t="shared" si="6"/>
        <v>0.1466663752841362</v>
      </c>
    </row>
    <row r="37" spans="2:10" x14ac:dyDescent="0.25">
      <c r="B37" s="21">
        <v>3300</v>
      </c>
      <c r="C37" s="22">
        <v>3600</v>
      </c>
      <c r="D37" s="23">
        <f t="shared" si="0"/>
        <v>0.28615212000000012</v>
      </c>
      <c r="E37" s="22">
        <f t="shared" si="1"/>
        <v>286.15212000000014</v>
      </c>
      <c r="F37" s="22">
        <f t="shared" si="2"/>
        <v>376.99111843077515</v>
      </c>
      <c r="G37" s="22">
        <f t="shared" si="3"/>
        <v>29.965779933371511</v>
      </c>
      <c r="H37" s="23">
        <f t="shared" si="4"/>
        <v>3.4931109668331174E-4</v>
      </c>
      <c r="I37" s="22">
        <f t="shared" si="5"/>
        <v>3.5619811426551991</v>
      </c>
      <c r="J37" s="22">
        <f t="shared" si="6"/>
        <v>0.13168718101892232</v>
      </c>
    </row>
    <row r="38" spans="2:10" x14ac:dyDescent="0.25">
      <c r="B38" s="21">
        <v>3400</v>
      </c>
      <c r="C38" s="22">
        <v>3654</v>
      </c>
      <c r="D38" s="23">
        <f t="shared" si="0"/>
        <v>0.2560256000000003</v>
      </c>
      <c r="E38" s="22">
        <f t="shared" si="1"/>
        <v>256.02560000000028</v>
      </c>
      <c r="F38" s="22">
        <f t="shared" si="2"/>
        <v>382.64598520723678</v>
      </c>
      <c r="G38" s="22">
        <f t="shared" si="3"/>
        <v>26.810938136363994</v>
      </c>
      <c r="H38" s="23">
        <f t="shared" si="4"/>
        <v>3.1253510585559508E-4</v>
      </c>
      <c r="I38" s="22">
        <f t="shared" si="5"/>
        <v>3.18697048002644</v>
      </c>
      <c r="J38" s="22">
        <f t="shared" si="6"/>
        <v>0.11959030349196222</v>
      </c>
    </row>
    <row r="39" spans="2:10" x14ac:dyDescent="0.25">
      <c r="B39" s="21">
        <v>3500</v>
      </c>
      <c r="C39" s="22">
        <v>3600</v>
      </c>
      <c r="D39" s="23">
        <f t="shared" si="0"/>
        <v>0.22839699999999996</v>
      </c>
      <c r="E39" s="22">
        <f t="shared" si="1"/>
        <v>228.39699999999996</v>
      </c>
      <c r="F39" s="22">
        <f t="shared" si="2"/>
        <v>376.99111843077515</v>
      </c>
      <c r="G39" s="22">
        <f t="shared" si="3"/>
        <v>23.917677910064928</v>
      </c>
      <c r="H39" s="23">
        <f t="shared" si="4"/>
        <v>2.7880837139762686E-4</v>
      </c>
      <c r="I39" s="22">
        <f t="shared" si="5"/>
        <v>2.8430535724810246</v>
      </c>
      <c r="J39" s="22">
        <f t="shared" si="6"/>
        <v>0.10510827976105429</v>
      </c>
    </row>
    <row r="40" spans="2:10" x14ac:dyDescent="0.25">
      <c r="B40" s="21">
        <v>3600</v>
      </c>
      <c r="C40" s="22">
        <v>3763</v>
      </c>
      <c r="D40" s="23">
        <f t="shared" si="0"/>
        <v>0.20334144000000021</v>
      </c>
      <c r="E40" s="22">
        <f t="shared" si="1"/>
        <v>203.3414400000002</v>
      </c>
      <c r="F40" s="22">
        <f t="shared" si="2"/>
        <v>394.06043851527971</v>
      </c>
      <c r="G40" s="22">
        <f t="shared" si="3"/>
        <v>21.293865802479012</v>
      </c>
      <c r="H40" s="23">
        <f t="shared" si="4"/>
        <v>2.4822259365949785E-4</v>
      </c>
      <c r="I40" s="22">
        <f t="shared" si="5"/>
        <v>2.5311655031608851</v>
      </c>
      <c r="J40" s="22">
        <f t="shared" si="6"/>
        <v>9.7814704106861813E-2</v>
      </c>
    </row>
    <row r="41" spans="2:10" x14ac:dyDescent="0.25">
      <c r="B41" s="21">
        <v>3700</v>
      </c>
      <c r="C41" s="22">
        <v>3654</v>
      </c>
      <c r="D41" s="23">
        <f t="shared" si="0"/>
        <v>0.18093403999999991</v>
      </c>
      <c r="E41" s="22">
        <f t="shared" si="1"/>
        <v>180.9340399999999</v>
      </c>
      <c r="F41" s="22">
        <f t="shared" si="2"/>
        <v>382.64598520723678</v>
      </c>
      <c r="G41" s="22">
        <f t="shared" si="3"/>
        <v>18.947368361610714</v>
      </c>
      <c r="H41" s="23">
        <f t="shared" si="4"/>
        <v>2.2086947299129609E-4</v>
      </c>
      <c r="I41" s="22">
        <f t="shared" si="5"/>
        <v>2.252241355207925</v>
      </c>
      <c r="J41" s="22">
        <f t="shared" si="6"/>
        <v>8.4514817094957673E-2</v>
      </c>
    </row>
    <row r="42" spans="2:10" x14ac:dyDescent="0.25">
      <c r="B42" s="21">
        <v>3800</v>
      </c>
      <c r="C42" s="22">
        <v>3709</v>
      </c>
      <c r="D42" s="23">
        <f t="shared" si="0"/>
        <v>0.16124991999999994</v>
      </c>
      <c r="E42" s="22">
        <f t="shared" si="1"/>
        <v>161.24991999999995</v>
      </c>
      <c r="F42" s="22">
        <f t="shared" si="2"/>
        <v>388.40557173881808</v>
      </c>
      <c r="G42" s="22">
        <f t="shared" si="3"/>
        <v>16.886052135464723</v>
      </c>
      <c r="H42" s="23">
        <f t="shared" si="4"/>
        <v>1.9684070974311228E-4</v>
      </c>
      <c r="I42" s="22">
        <f t="shared" si="5"/>
        <v>2.0072162117640748</v>
      </c>
      <c r="J42" s="22">
        <f t="shared" si="6"/>
        <v>7.6454028409248267E-2</v>
      </c>
    </row>
    <row r="43" spans="2:10" x14ac:dyDescent="0.25">
      <c r="B43" s="21">
        <v>3900</v>
      </c>
      <c r="C43" s="22">
        <v>3763</v>
      </c>
      <c r="D43" s="23">
        <f t="shared" si="0"/>
        <v>0.14436420000000005</v>
      </c>
      <c r="E43" s="22">
        <f t="shared" si="1"/>
        <v>144.36420000000004</v>
      </c>
      <c r="F43" s="22">
        <f t="shared" si="2"/>
        <v>394.06043851527971</v>
      </c>
      <c r="G43" s="22">
        <f t="shared" si="3"/>
        <v>15.11778367204559</v>
      </c>
      <c r="H43" s="23">
        <f t="shared" si="4"/>
        <v>1.7622800426503544E-4</v>
      </c>
      <c r="I43" s="22">
        <f t="shared" si="5"/>
        <v>1.7970251559712487</v>
      </c>
      <c r="J43" s="22">
        <f t="shared" si="6"/>
        <v>6.9444484639352447E-2</v>
      </c>
    </row>
    <row r="44" spans="2:10" x14ac:dyDescent="0.25">
      <c r="B44" s="21">
        <v>4000</v>
      </c>
      <c r="C44" s="22">
        <v>3763</v>
      </c>
      <c r="D44" s="23">
        <f t="shared" si="0"/>
        <v>0.13035200000000025</v>
      </c>
      <c r="E44" s="22">
        <f t="shared" si="1"/>
        <v>130.35200000000026</v>
      </c>
      <c r="F44" s="22">
        <f t="shared" si="2"/>
        <v>394.06043851527971</v>
      </c>
      <c r="G44" s="22">
        <f t="shared" si="3"/>
        <v>13.650429519357917</v>
      </c>
      <c r="H44" s="23">
        <f t="shared" si="4"/>
        <v>1.5912305690715526E-4</v>
      </c>
      <c r="I44" s="22">
        <f t="shared" si="5"/>
        <v>1.6226032709713674</v>
      </c>
      <c r="J44" s="22">
        <f t="shared" si="6"/>
        <v>6.2704101582725408E-2</v>
      </c>
    </row>
    <row r="45" spans="2:10" x14ac:dyDescent="0.25">
      <c r="B45" s="21">
        <v>4100</v>
      </c>
      <c r="C45" s="22">
        <v>3709</v>
      </c>
      <c r="D45" s="23">
        <f t="shared" si="0"/>
        <v>0.11928843999999961</v>
      </c>
      <c r="E45" s="22">
        <f t="shared" si="1"/>
        <v>119.28843999999961</v>
      </c>
      <c r="F45" s="22">
        <f t="shared" si="2"/>
        <v>388.40557173881808</v>
      </c>
      <c r="G45" s="22">
        <f t="shared" si="3"/>
        <v>12.491856225406186</v>
      </c>
      <c r="H45" s="23">
        <f t="shared" si="4"/>
        <v>1.4561756801955992E-4</v>
      </c>
      <c r="I45" s="22">
        <f t="shared" si="5"/>
        <v>1.4848856399063357</v>
      </c>
      <c r="J45" s="22">
        <f t="shared" si="6"/>
        <v>5.6558674761853403E-2</v>
      </c>
    </row>
    <row r="46" spans="2:10" x14ac:dyDescent="0.25">
      <c r="B46" s="21">
        <v>4200</v>
      </c>
      <c r="C46" s="22">
        <v>3818</v>
      </c>
      <c r="D46" s="23">
        <f t="shared" si="0"/>
        <v>0.1112486399999999</v>
      </c>
      <c r="E46" s="22">
        <f t="shared" si="1"/>
        <v>111.2486399999999</v>
      </c>
      <c r="F46" s="22">
        <f t="shared" si="2"/>
        <v>399.82002504686096</v>
      </c>
      <c r="G46" s="22">
        <f t="shared" si="3"/>
        <v>11.649930338195174</v>
      </c>
      <c r="H46" s="23">
        <f t="shared" si="4"/>
        <v>1.3580323795234114E-4</v>
      </c>
      <c r="I46" s="22">
        <f t="shared" si="5"/>
        <v>1.384807345918095</v>
      </c>
      <c r="J46" s="22">
        <f t="shared" si="6"/>
        <v>5.4296853999549852E-2</v>
      </c>
    </row>
    <row r="47" spans="2:10" x14ac:dyDescent="0.25">
      <c r="B47" s="21">
        <v>4300</v>
      </c>
      <c r="C47" s="22">
        <v>3818</v>
      </c>
      <c r="D47" s="23">
        <f t="shared" si="0"/>
        <v>0.10630771999999977</v>
      </c>
      <c r="E47" s="22">
        <f t="shared" si="1"/>
        <v>106.30771999999978</v>
      </c>
      <c r="F47" s="22">
        <f t="shared" si="2"/>
        <v>399.82002504686096</v>
      </c>
      <c r="G47" s="22">
        <f t="shared" si="3"/>
        <v>11.132518405729334</v>
      </c>
      <c r="H47" s="23">
        <f t="shared" si="4"/>
        <v>1.2977176705558684E-4</v>
      </c>
      <c r="I47" s="22">
        <f t="shared" si="5"/>
        <v>1.3233034721485479</v>
      </c>
      <c r="J47" s="22">
        <f t="shared" si="6"/>
        <v>5.1885351154540141E-2</v>
      </c>
    </row>
    <row r="48" spans="2:10" x14ac:dyDescent="0.25">
      <c r="B48" s="21">
        <v>4400</v>
      </c>
      <c r="C48" s="22">
        <v>3763</v>
      </c>
      <c r="D48" s="23">
        <f t="shared" si="0"/>
        <v>0.1045408000000001</v>
      </c>
      <c r="E48" s="22">
        <f t="shared" si="1"/>
        <v>104.5408000000001</v>
      </c>
      <c r="F48" s="22">
        <f t="shared" si="2"/>
        <v>394.06043851527971</v>
      </c>
      <c r="G48" s="22">
        <f t="shared" si="3"/>
        <v>10.947486976013339</v>
      </c>
      <c r="H48" s="23">
        <f t="shared" si="4"/>
        <v>1.276148556793875E-4</v>
      </c>
      <c r="I48" s="22">
        <f t="shared" si="5"/>
        <v>1.301309101739623</v>
      </c>
      <c r="J48" s="22">
        <f t="shared" si="6"/>
        <v>5.0287965990083568E-2</v>
      </c>
    </row>
    <row r="49" spans="2:10" x14ac:dyDescent="0.25">
      <c r="B49" s="21">
        <v>4500</v>
      </c>
      <c r="C49" s="22">
        <v>3818</v>
      </c>
      <c r="D49" s="23">
        <f t="shared" si="0"/>
        <v>0.10602300000000042</v>
      </c>
      <c r="E49" s="22">
        <f t="shared" si="1"/>
        <v>106.02300000000042</v>
      </c>
      <c r="F49" s="22">
        <f t="shared" si="2"/>
        <v>399.82002504686096</v>
      </c>
      <c r="G49" s="22">
        <f t="shared" si="3"/>
        <v>11.102702597051731</v>
      </c>
      <c r="H49" s="23">
        <f t="shared" si="4"/>
        <v>1.2942420417383203E-4</v>
      </c>
      <c r="I49" s="22">
        <f t="shared" si="5"/>
        <v>1.319759317833233</v>
      </c>
      <c r="J49" s="22">
        <f t="shared" si="6"/>
        <v>5.1746388554451572E-2</v>
      </c>
    </row>
    <row r="50" spans="2:10" x14ac:dyDescent="0.25">
      <c r="B50" s="21">
        <v>4600</v>
      </c>
      <c r="C50" s="22">
        <v>3872</v>
      </c>
      <c r="D50" s="23">
        <f t="shared" si="0"/>
        <v>0.11082944000000028</v>
      </c>
      <c r="E50" s="22">
        <f t="shared" si="1"/>
        <v>110.82944000000028</v>
      </c>
      <c r="F50" s="22">
        <f t="shared" si="2"/>
        <v>405.47489182332259</v>
      </c>
      <c r="G50" s="22">
        <f t="shared" si="3"/>
        <v>11.606031816849054</v>
      </c>
      <c r="H50" s="23">
        <f t="shared" si="4"/>
        <v>1.3529151288900942E-4</v>
      </c>
      <c r="I50" s="22">
        <f t="shared" si="5"/>
        <v>1.3795892035712913</v>
      </c>
      <c r="J50" s="22">
        <f t="shared" si="6"/>
        <v>5.485731155328475E-2</v>
      </c>
    </row>
    <row r="51" spans="2:10" x14ac:dyDescent="0.25">
      <c r="B51" s="21">
        <v>4700</v>
      </c>
      <c r="C51" s="22">
        <v>3763</v>
      </c>
      <c r="D51" s="23">
        <f t="shared" si="0"/>
        <v>0.1190352400000001</v>
      </c>
      <c r="E51" s="22">
        <f t="shared" si="1"/>
        <v>119.0352400000001</v>
      </c>
      <c r="F51" s="22">
        <f t="shared" si="2"/>
        <v>394.06043851527971</v>
      </c>
      <c r="G51" s="22">
        <f t="shared" si="3"/>
        <v>12.46534118340994</v>
      </c>
      <c r="H51" s="23">
        <f t="shared" si="4"/>
        <v>1.4530848217500969E-4</v>
      </c>
      <c r="I51" s="22">
        <f t="shared" si="5"/>
        <v>1.4817338420957218</v>
      </c>
      <c r="J51" s="22">
        <f t="shared" si="6"/>
        <v>5.7260324205874021E-2</v>
      </c>
    </row>
    <row r="52" spans="2:10" x14ac:dyDescent="0.25">
      <c r="B52" s="21">
        <v>4800</v>
      </c>
      <c r="C52" s="22">
        <v>3872</v>
      </c>
      <c r="D52" s="23">
        <f t="shared" si="0"/>
        <v>0.13071552000000031</v>
      </c>
      <c r="E52" s="22">
        <f t="shared" si="1"/>
        <v>130.71552000000031</v>
      </c>
      <c r="F52" s="22">
        <f t="shared" si="2"/>
        <v>405.47489182332259</v>
      </c>
      <c r="G52" s="22">
        <f t="shared" si="3"/>
        <v>13.688497244739022</v>
      </c>
      <c r="H52" s="23">
        <f t="shared" si="4"/>
        <v>1.5956681238192278E-4</v>
      </c>
      <c r="I52" s="22">
        <f t="shared" si="5"/>
        <v>1.6271283165484478</v>
      </c>
      <c r="J52" s="22">
        <f t="shared" si="6"/>
        <v>6.4700335989152549E-2</v>
      </c>
    </row>
    <row r="53" spans="2:10" x14ac:dyDescent="0.25">
      <c r="B53" s="21">
        <v>4900</v>
      </c>
      <c r="C53" s="22">
        <v>3818</v>
      </c>
      <c r="D53" s="23">
        <f t="shared" si="0"/>
        <v>0.1459454</v>
      </c>
      <c r="E53" s="22">
        <f t="shared" si="1"/>
        <v>145.94540000000001</v>
      </c>
      <c r="F53" s="22">
        <f t="shared" si="2"/>
        <v>399.82002504686096</v>
      </c>
      <c r="G53" s="22">
        <f t="shared" si="3"/>
        <v>15.283366548840792</v>
      </c>
      <c r="H53" s="23">
        <f t="shared" si="4"/>
        <v>1.7815820385983712E-4</v>
      </c>
      <c r="I53" s="22">
        <f t="shared" si="5"/>
        <v>1.8167077100713767</v>
      </c>
      <c r="J53" s="22">
        <f t="shared" si="6"/>
        <v>7.1231217529543839E-2</v>
      </c>
    </row>
    <row r="54" spans="2:10" x14ac:dyDescent="0.25">
      <c r="B54" s="22"/>
      <c r="C54" s="22"/>
      <c r="D54" s="23"/>
      <c r="E54" s="22"/>
      <c r="F54" s="22"/>
      <c r="G54" s="22"/>
      <c r="H54" s="22"/>
      <c r="I54" s="22"/>
      <c r="J54" s="22"/>
    </row>
    <row r="55" spans="2:10" x14ac:dyDescent="0.25">
      <c r="B55" s="22"/>
      <c r="C55" s="22"/>
      <c r="D55" s="23"/>
      <c r="E55" s="22"/>
      <c r="F55" s="22"/>
      <c r="G55" s="22"/>
      <c r="H55" s="22"/>
      <c r="I55" s="22"/>
      <c r="J55" s="22"/>
    </row>
    <row r="56" spans="2:10" x14ac:dyDescent="0.25">
      <c r="B56" s="22"/>
      <c r="C56" s="22"/>
      <c r="D56" s="23"/>
      <c r="E56" s="22"/>
      <c r="F56" s="22"/>
      <c r="G56" s="22"/>
      <c r="H56" s="22"/>
      <c r="I56" s="22"/>
      <c r="J56" s="22"/>
    </row>
    <row r="57" spans="2:10" x14ac:dyDescent="0.25">
      <c r="B57" s="22"/>
      <c r="C57" s="22"/>
      <c r="D57" s="23"/>
      <c r="E57" s="22"/>
      <c r="F57" s="22"/>
      <c r="G57" s="22"/>
      <c r="H57" s="22"/>
      <c r="I57" s="22"/>
      <c r="J57" s="22"/>
    </row>
    <row r="58" spans="2:10" x14ac:dyDescent="0.25">
      <c r="B58" s="22"/>
      <c r="C58" s="22"/>
      <c r="D58" s="23"/>
      <c r="E58" s="22"/>
      <c r="F58" s="22"/>
      <c r="G58" s="22"/>
      <c r="H58" s="22"/>
      <c r="I58" s="22"/>
      <c r="J58" s="22"/>
    </row>
    <row r="59" spans="2:10" x14ac:dyDescent="0.25">
      <c r="B59" s="22"/>
      <c r="C59" s="22"/>
      <c r="D59" s="23"/>
      <c r="E59" s="22"/>
      <c r="F59" s="22"/>
      <c r="G59" s="22"/>
      <c r="H59" s="22"/>
      <c r="I59" s="22"/>
      <c r="J59" s="22"/>
    </row>
    <row r="60" spans="2:10" x14ac:dyDescent="0.25">
      <c r="B60" s="22"/>
      <c r="C60" s="22"/>
      <c r="D60" s="23"/>
      <c r="E60" s="22"/>
      <c r="F60" s="22"/>
      <c r="G60" s="22"/>
      <c r="H60" s="22"/>
      <c r="I60" s="22"/>
      <c r="J60" s="22"/>
    </row>
    <row r="61" spans="2:10" x14ac:dyDescent="0.25">
      <c r="B61" s="22"/>
      <c r="C61" s="22"/>
      <c r="D61" s="23"/>
      <c r="E61" s="22"/>
      <c r="F61" s="22"/>
      <c r="G61" s="22"/>
      <c r="H61" s="22"/>
      <c r="I61" s="22"/>
      <c r="J61" s="22"/>
    </row>
    <row r="62" spans="2:10" x14ac:dyDescent="0.25">
      <c r="B62" s="22"/>
      <c r="C62" s="22"/>
      <c r="D62" s="23"/>
      <c r="E62" s="22"/>
      <c r="F62" s="22"/>
      <c r="G62" s="22"/>
      <c r="H62" s="22"/>
      <c r="I62" s="22"/>
      <c r="J62" s="22"/>
    </row>
    <row r="63" spans="2:10" x14ac:dyDescent="0.25">
      <c r="B63" s="22"/>
      <c r="C63" s="22"/>
      <c r="D63" s="23"/>
      <c r="E63" s="22"/>
      <c r="F63" s="22"/>
      <c r="G63" s="22"/>
      <c r="H63" s="22"/>
      <c r="I63" s="22"/>
      <c r="J63" s="22"/>
    </row>
    <row r="64" spans="2:10" x14ac:dyDescent="0.25">
      <c r="B64" s="22"/>
      <c r="C64" s="22"/>
      <c r="D64" s="23"/>
      <c r="E64" s="22"/>
      <c r="F64" s="22"/>
      <c r="G64" s="22"/>
      <c r="H64" s="22"/>
      <c r="I64" s="22"/>
      <c r="J64" s="22"/>
    </row>
    <row r="65" spans="2:10" x14ac:dyDescent="0.25">
      <c r="B65" s="22"/>
      <c r="C65" s="22"/>
      <c r="D65" s="23"/>
      <c r="E65" s="22"/>
      <c r="F65" s="22"/>
      <c r="G65" s="22"/>
      <c r="H65" s="22"/>
      <c r="I65" s="22"/>
      <c r="J65" s="22"/>
    </row>
    <row r="66" spans="2:10" x14ac:dyDescent="0.25">
      <c r="B66" s="22"/>
      <c r="C66" s="22"/>
      <c r="D66" s="23"/>
      <c r="E66" s="22"/>
      <c r="F66" s="22"/>
      <c r="G66" s="22"/>
      <c r="H66" s="22"/>
      <c r="I66" s="22"/>
      <c r="J66" s="22"/>
    </row>
    <row r="67" spans="2:10" x14ac:dyDescent="0.25">
      <c r="B67" s="22"/>
      <c r="C67" s="22"/>
      <c r="D67" s="23"/>
      <c r="E67" s="22"/>
      <c r="F67" s="22"/>
      <c r="G67" s="22"/>
      <c r="H67" s="22"/>
      <c r="I67" s="22"/>
      <c r="J67" s="22"/>
    </row>
    <row r="68" spans="2:10" x14ac:dyDescent="0.25">
      <c r="B68" s="22"/>
      <c r="C68" s="22"/>
      <c r="D68" s="23"/>
      <c r="E68" s="22"/>
      <c r="F68" s="22"/>
      <c r="G68" s="22"/>
      <c r="H68" s="22"/>
      <c r="I68" s="22"/>
      <c r="J68" s="22"/>
    </row>
    <row r="69" spans="2:10" x14ac:dyDescent="0.25">
      <c r="B69" s="22"/>
      <c r="C69" s="22"/>
      <c r="D69" s="23"/>
      <c r="E69" s="22"/>
      <c r="F69" s="22"/>
      <c r="G69" s="22"/>
      <c r="H69" s="22"/>
      <c r="I69" s="22"/>
      <c r="J69" s="22"/>
    </row>
    <row r="70" spans="2:10" x14ac:dyDescent="0.25">
      <c r="B70" s="22"/>
      <c r="C70" s="22"/>
      <c r="D70" s="23"/>
      <c r="E70" s="22"/>
      <c r="F70" s="22"/>
      <c r="G70" s="22"/>
      <c r="H70" s="22"/>
      <c r="I70" s="22"/>
      <c r="J70" s="22"/>
    </row>
    <row r="71" spans="2:10" x14ac:dyDescent="0.25">
      <c r="B71" s="22"/>
      <c r="C71" s="22"/>
      <c r="D71" s="23"/>
      <c r="E71" s="22"/>
      <c r="F71" s="22"/>
      <c r="G71" s="22"/>
      <c r="H71" s="22"/>
      <c r="I71" s="22"/>
      <c r="J71" s="22"/>
    </row>
    <row r="72" spans="2:10" x14ac:dyDescent="0.25">
      <c r="B72" s="22"/>
      <c r="C72" s="22"/>
      <c r="D72" s="23"/>
      <c r="E72" s="22"/>
      <c r="F72" s="22"/>
      <c r="G72" s="22"/>
      <c r="H72" s="22"/>
      <c r="I72" s="22"/>
      <c r="J72" s="22"/>
    </row>
    <row r="73" spans="2:10" x14ac:dyDescent="0.25">
      <c r="B73" s="22"/>
      <c r="C73" s="22"/>
      <c r="D73" s="23"/>
      <c r="E73" s="22"/>
      <c r="F73" s="22"/>
      <c r="G73" s="22"/>
      <c r="H73" s="22"/>
      <c r="I73" s="22"/>
      <c r="J73" s="22"/>
    </row>
    <row r="74" spans="2:10" x14ac:dyDescent="0.25">
      <c r="B74" s="22"/>
      <c r="C74" s="22"/>
      <c r="D74" s="23"/>
      <c r="E74" s="22"/>
      <c r="F74" s="22"/>
      <c r="G74" s="22"/>
      <c r="H74" s="22"/>
      <c r="I74" s="22"/>
      <c r="J74" s="22"/>
    </row>
    <row r="75" spans="2:10" x14ac:dyDescent="0.25">
      <c r="B75" s="22"/>
      <c r="C75" s="22"/>
      <c r="D75" s="23"/>
      <c r="E75" s="22"/>
      <c r="F75" s="22"/>
      <c r="G75" s="22"/>
      <c r="H75" s="22"/>
      <c r="I75" s="22"/>
      <c r="J75" s="22"/>
    </row>
    <row r="76" spans="2:10" x14ac:dyDescent="0.25">
      <c r="B76" s="22"/>
      <c r="C76" s="22"/>
      <c r="D76" s="23"/>
      <c r="E76" s="22"/>
      <c r="F76" s="22"/>
      <c r="G76" s="22"/>
      <c r="H76" s="22"/>
      <c r="I76" s="22"/>
      <c r="J76" s="22"/>
    </row>
    <row r="77" spans="2:10" x14ac:dyDescent="0.25">
      <c r="B77" s="22"/>
      <c r="C77" s="22"/>
      <c r="D77" s="23"/>
      <c r="E77" s="22"/>
      <c r="F77" s="22"/>
      <c r="G77" s="22"/>
      <c r="H77" s="22"/>
      <c r="I77" s="22"/>
      <c r="J77" s="22"/>
    </row>
    <row r="78" spans="2:10" x14ac:dyDescent="0.25">
      <c r="B78" s="22"/>
      <c r="C78" s="22"/>
      <c r="D78" s="23"/>
      <c r="E78" s="22"/>
      <c r="F78" s="22"/>
      <c r="G78" s="22"/>
      <c r="H78" s="22"/>
      <c r="I78" s="22"/>
      <c r="J78" s="22"/>
    </row>
    <row r="79" spans="2:10" x14ac:dyDescent="0.25">
      <c r="B79" s="22"/>
      <c r="C79" s="22"/>
      <c r="D79" s="23"/>
      <c r="E79" s="22"/>
      <c r="F79" s="22"/>
      <c r="G79" s="22"/>
      <c r="H79" s="22"/>
      <c r="I79" s="22"/>
      <c r="J79" s="22"/>
    </row>
    <row r="80" spans="2:10" x14ac:dyDescent="0.25">
      <c r="B80" s="22"/>
      <c r="C80" s="22"/>
      <c r="D80" s="23"/>
      <c r="E80" s="22"/>
      <c r="F80" s="22"/>
      <c r="G80" s="22"/>
      <c r="H80" s="22"/>
      <c r="I80" s="22"/>
      <c r="J80" s="22"/>
    </row>
    <row r="81" spans="2:10" x14ac:dyDescent="0.25">
      <c r="B81" s="22"/>
      <c r="C81" s="22"/>
      <c r="D81" s="23"/>
      <c r="E81" s="22"/>
      <c r="F81" s="22"/>
      <c r="G81" s="22"/>
      <c r="H81" s="22"/>
      <c r="I81" s="22"/>
      <c r="J81" s="22"/>
    </row>
    <row r="82" spans="2:10" x14ac:dyDescent="0.25">
      <c r="B82" s="22"/>
      <c r="C82" s="22"/>
      <c r="D82" s="23"/>
      <c r="E82" s="22"/>
      <c r="F82" s="22"/>
      <c r="G82" s="22"/>
      <c r="H82" s="22"/>
      <c r="I82" s="22"/>
      <c r="J82" s="22"/>
    </row>
    <row r="83" spans="2:10" x14ac:dyDescent="0.25">
      <c r="B83" s="22"/>
      <c r="C83" s="22"/>
      <c r="D83" s="23"/>
      <c r="E83" s="22"/>
      <c r="F83" s="22"/>
      <c r="G83" s="22"/>
      <c r="H83" s="22"/>
      <c r="I83" s="22"/>
      <c r="J83" s="22"/>
    </row>
    <row r="84" spans="2:10" x14ac:dyDescent="0.25">
      <c r="B84" s="22"/>
      <c r="C84" s="22"/>
      <c r="D84" s="23"/>
      <c r="E84" s="22"/>
      <c r="F84" s="22"/>
      <c r="G84" s="22"/>
      <c r="H84" s="22"/>
      <c r="I84" s="22"/>
      <c r="J84" s="22"/>
    </row>
    <row r="85" spans="2:10" x14ac:dyDescent="0.25">
      <c r="B85" s="22"/>
      <c r="C85" s="22"/>
      <c r="D85" s="23"/>
      <c r="E85" s="22"/>
      <c r="F85" s="22"/>
      <c r="G85" s="22"/>
      <c r="H85" s="22"/>
      <c r="I85" s="22"/>
      <c r="J85" s="22"/>
    </row>
    <row r="86" spans="2:10" x14ac:dyDescent="0.25">
      <c r="B86" s="22"/>
      <c r="C86" s="22"/>
      <c r="D86" s="23"/>
      <c r="E86" s="22"/>
      <c r="F86" s="22"/>
      <c r="G86" s="22"/>
      <c r="H86" s="22"/>
      <c r="I86" s="22"/>
      <c r="J86" s="22"/>
    </row>
    <row r="87" spans="2:10" x14ac:dyDescent="0.25">
      <c r="B87" s="22"/>
      <c r="C87" s="22"/>
      <c r="D87" s="23"/>
      <c r="E87" s="22"/>
      <c r="F87" s="22"/>
      <c r="G87" s="22"/>
      <c r="H87" s="22"/>
      <c r="I87" s="22"/>
      <c r="J87" s="22"/>
    </row>
    <row r="88" spans="2:10" x14ac:dyDescent="0.25">
      <c r="B88" s="22"/>
      <c r="C88" s="22"/>
      <c r="D88" s="23"/>
      <c r="E88" s="22"/>
      <c r="F88" s="22"/>
      <c r="G88" s="22"/>
      <c r="H88" s="22"/>
      <c r="I88" s="22"/>
      <c r="J88" s="22"/>
    </row>
    <row r="89" spans="2:10" x14ac:dyDescent="0.25">
      <c r="B89" s="22"/>
      <c r="C89" s="22"/>
      <c r="D89" s="23"/>
      <c r="E89" s="22"/>
      <c r="F89" s="22"/>
      <c r="G89" s="22"/>
      <c r="H89" s="22"/>
      <c r="I89" s="22"/>
      <c r="J89" s="22"/>
    </row>
    <row r="90" spans="2:10" x14ac:dyDescent="0.25">
      <c r="B90" s="22"/>
      <c r="C90" s="22"/>
      <c r="D90" s="23"/>
      <c r="E90" s="22"/>
      <c r="F90" s="22"/>
      <c r="G90" s="22"/>
      <c r="H90" s="22"/>
      <c r="I90" s="22"/>
      <c r="J90" s="22"/>
    </row>
    <row r="91" spans="2:10" x14ac:dyDescent="0.25">
      <c r="B91" s="22"/>
      <c r="C91" s="22"/>
      <c r="D91" s="23"/>
      <c r="E91" s="22"/>
      <c r="F91" s="22"/>
      <c r="G91" s="22"/>
      <c r="H91" s="22"/>
      <c r="I91" s="22"/>
      <c r="J91" s="22"/>
    </row>
    <row r="92" spans="2:10" x14ac:dyDescent="0.25">
      <c r="B92" s="22"/>
      <c r="C92" s="22"/>
      <c r="D92" s="23"/>
      <c r="E92" s="22"/>
      <c r="F92" s="22"/>
      <c r="G92" s="22"/>
      <c r="H92" s="22"/>
      <c r="I92" s="22"/>
      <c r="J92" s="22"/>
    </row>
    <row r="93" spans="2:10" x14ac:dyDescent="0.25">
      <c r="B93" s="22"/>
      <c r="C93" s="22"/>
      <c r="D93" s="23"/>
      <c r="E93" s="22"/>
      <c r="F93" s="22"/>
      <c r="G93" s="22"/>
      <c r="H93" s="22"/>
      <c r="I93" s="22"/>
      <c r="J93" s="22"/>
    </row>
    <row r="94" spans="2:10" x14ac:dyDescent="0.25">
      <c r="B94" s="22"/>
      <c r="C94" s="22"/>
      <c r="D94" s="23"/>
      <c r="E94" s="22"/>
      <c r="F94" s="22"/>
      <c r="G94" s="22"/>
      <c r="H94" s="22"/>
      <c r="I94" s="22"/>
      <c r="J94" s="22"/>
    </row>
    <row r="95" spans="2:10" x14ac:dyDescent="0.25">
      <c r="B95" s="22"/>
      <c r="C95" s="22"/>
      <c r="D95" s="23"/>
      <c r="E95" s="22"/>
      <c r="F95" s="22"/>
      <c r="G95" s="22"/>
      <c r="H95" s="22"/>
      <c r="I95" s="22"/>
      <c r="J95" s="22"/>
    </row>
    <row r="96" spans="2:10" x14ac:dyDescent="0.25">
      <c r="B96" s="22"/>
      <c r="C96" s="22"/>
      <c r="D96" s="23"/>
      <c r="E96" s="22"/>
      <c r="F96" s="22"/>
      <c r="G96" s="22"/>
      <c r="H96" s="22"/>
      <c r="I96" s="22"/>
      <c r="J96" s="22"/>
    </row>
    <row r="97" spans="2:10" x14ac:dyDescent="0.25">
      <c r="B97" s="22"/>
      <c r="C97" s="22"/>
      <c r="D97" s="23"/>
      <c r="E97" s="22"/>
      <c r="F97" s="22"/>
      <c r="G97" s="22"/>
      <c r="H97" s="22"/>
      <c r="I97" s="22"/>
      <c r="J97" s="22"/>
    </row>
    <row r="98" spans="2:10" x14ac:dyDescent="0.25">
      <c r="B98" s="22"/>
      <c r="C98" s="22"/>
      <c r="D98" s="23"/>
      <c r="E98" s="22"/>
      <c r="F98" s="22"/>
      <c r="G98" s="22"/>
      <c r="H98" s="22"/>
      <c r="I98" s="22"/>
      <c r="J98" s="22"/>
    </row>
    <row r="99" spans="2:10" x14ac:dyDescent="0.25">
      <c r="B99" s="22"/>
      <c r="C99" s="22"/>
      <c r="D99" s="23"/>
      <c r="E99" s="22"/>
      <c r="F99" s="22"/>
      <c r="G99" s="22"/>
      <c r="H99" s="22"/>
      <c r="I99" s="22"/>
      <c r="J99" s="22"/>
    </row>
    <row r="100" spans="2:10" x14ac:dyDescent="0.25">
      <c r="B100" s="22"/>
      <c r="C100" s="22"/>
      <c r="D100" s="23"/>
      <c r="E100" s="22"/>
      <c r="F100" s="22"/>
      <c r="G100" s="22"/>
      <c r="H100" s="22"/>
      <c r="I100" s="22"/>
      <c r="J100" s="22"/>
    </row>
    <row r="101" spans="2:10" x14ac:dyDescent="0.25">
      <c r="B101" s="22"/>
      <c r="C101" s="22"/>
      <c r="D101" s="23"/>
      <c r="E101" s="22"/>
      <c r="F101" s="22"/>
      <c r="G101" s="22"/>
      <c r="H101" s="22"/>
      <c r="I101" s="22"/>
      <c r="J101" s="22"/>
    </row>
    <row r="102" spans="2:10" x14ac:dyDescent="0.25">
      <c r="B102" s="22"/>
      <c r="C102" s="22"/>
      <c r="D102" s="23"/>
      <c r="E102" s="22"/>
      <c r="F102" s="22"/>
      <c r="G102" s="22"/>
      <c r="H102" s="22"/>
      <c r="I102" s="22"/>
      <c r="J102" s="22"/>
    </row>
    <row r="103" spans="2:10" x14ac:dyDescent="0.25">
      <c r="B103" s="22"/>
      <c r="C103" s="22"/>
      <c r="D103" s="23"/>
      <c r="E103" s="22"/>
      <c r="F103" s="22"/>
      <c r="G103" s="22"/>
      <c r="H103" s="22"/>
      <c r="I103" s="22"/>
      <c r="J103" s="22"/>
    </row>
  </sheetData>
  <mergeCells count="9">
    <mergeCell ref="S9:T9"/>
    <mergeCell ref="S12:U12"/>
    <mergeCell ref="S13:U13"/>
    <mergeCell ref="A1:C1"/>
    <mergeCell ref="E1:I1"/>
    <mergeCell ref="K1:M1"/>
    <mergeCell ref="D3:E3"/>
    <mergeCell ref="H3:I3"/>
    <mergeCell ref="S3:T3"/>
  </mergeCells>
  <hyperlinks>
    <hyperlink ref="K1:M1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of Contents</vt:lpstr>
      <vt:lpstr>Dyno Test #1</vt:lpstr>
      <vt:lpstr>'Dyno Test #1'!Dyno_Test_6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dcovillon</dc:creator>
  <cp:lastModifiedBy>dcovillon</cp:lastModifiedBy>
  <dcterms:created xsi:type="dcterms:W3CDTF">2016-10-13T05:15:12Z</dcterms:created>
  <dcterms:modified xsi:type="dcterms:W3CDTF">2016-10-13T05:35:45Z</dcterms:modified>
</cp:coreProperties>
</file>