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23" i="1" l="1"/>
  <c r="C22" i="1" l="1"/>
  <c r="C19" i="1" l="1"/>
  <c r="C18" i="1"/>
  <c r="C9" i="1"/>
  <c r="C17" i="1" s="1"/>
  <c r="C11" i="1" s="1"/>
  <c r="C10" i="1" l="1"/>
  <c r="C13" i="1" s="1"/>
  <c r="C14" i="1" s="1"/>
  <c r="H21" i="1"/>
  <c r="H22" i="1" s="1"/>
  <c r="H23" i="1" s="1"/>
</calcChain>
</file>

<file path=xl/sharedStrings.xml><?xml version="1.0" encoding="utf-8"?>
<sst xmlns="http://schemas.openxmlformats.org/spreadsheetml/2006/main" count="31" uniqueCount="19">
  <si>
    <t>r2</t>
  </si>
  <si>
    <t>r1</t>
  </si>
  <si>
    <t>h1</t>
  </si>
  <si>
    <t>g1</t>
  </si>
  <si>
    <t>g2</t>
  </si>
  <si>
    <t>g</t>
  </si>
  <si>
    <t>ɸ</t>
  </si>
  <si>
    <t>sen (ɸ)</t>
  </si>
  <si>
    <t>h2</t>
  </si>
  <si>
    <t>h</t>
  </si>
  <si>
    <t>σ</t>
  </si>
  <si>
    <t>tan (σ)</t>
  </si>
  <si>
    <t>a = tan (σ) * g</t>
  </si>
  <si>
    <t>cm</t>
  </si>
  <si>
    <t>,</t>
  </si>
  <si>
    <t>rad</t>
  </si>
  <si>
    <t>º</t>
  </si>
  <si>
    <t>Base perimeter</t>
  </si>
  <si>
    <t>Perimeter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</si>
</sst>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2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3" borderId="0" xfId="0" applyNumberFormat="1" applyFill="1"/>
    <xf numFmtId="0" fontId="1" fillId="0" borderId="0" xfId="0" applyFont="1" applyAlignment="1">
      <alignment horizontal="right"/>
    </xf>
    <xf numFmtId="16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153958</xdr:colOff>
      <xdr:row>8</xdr:row>
      <xdr:rowOff>120174</xdr:rowOff>
    </xdr:from>
    <xdr:to>
      <xdr:col>9</xdr:col>
      <xdr:colOff>489554</xdr:colOff>
      <xdr:row>8</xdr:row>
      <xdr:rowOff>120174</xdr:rowOff>
    </xdr:to>
    <xdr:cxnSp macro="">
      <xdr:nvCxnSpPr>
        <xdr:cNvPr id="4" name="Conector recto 3"/>
        <xdr:cNvCxnSpPr>
          <a:stCxn id="2" idx="2"/>
          <a:endCxn id="2" idx="0"/>
        </xdr:cNvCxnSpPr>
      </xdr:nvCxnSpPr>
      <xdr:spPr>
        <a:xfrm>
          <a:off x="3823590" y="1644174"/>
          <a:ext cx="21704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153862</xdr:colOff>
      <xdr:row>2</xdr:row>
      <xdr:rowOff>183173</xdr:rowOff>
    </xdr:from>
    <xdr:to>
      <xdr:col>13</xdr:col>
      <xdr:colOff>190497</xdr:colOff>
      <xdr:row>14</xdr:row>
      <xdr:rowOff>65943</xdr:rowOff>
    </xdr:to>
    <xdr:sp macro="" textlink="">
      <xdr:nvSpPr>
        <xdr:cNvPr id="5" name="Triángulo isósceles 4"/>
        <xdr:cNvSpPr/>
      </xdr:nvSpPr>
      <xdr:spPr>
        <a:xfrm rot="5400000">
          <a:off x="4469420" y="-468923"/>
          <a:ext cx="2198078" cy="4293577"/>
        </a:xfrm>
        <a:prstGeom prst="triangle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153957</xdr:colOff>
      <xdr:row>2</xdr:row>
      <xdr:rowOff>183174</xdr:rowOff>
    </xdr:from>
    <xdr:to>
      <xdr:col>9</xdr:col>
      <xdr:colOff>489553</xdr:colOff>
      <xdr:row>14</xdr:row>
      <xdr:rowOff>57174</xdr:rowOff>
    </xdr:to>
    <xdr:sp macro="" textlink="">
      <xdr:nvSpPr>
        <xdr:cNvPr id="2" name="Trapecio 1"/>
        <xdr:cNvSpPr/>
      </xdr:nvSpPr>
      <xdr:spPr>
        <a:xfrm rot="5400000">
          <a:off x="3828795" y="558968"/>
          <a:ext cx="2160000" cy="2170411"/>
        </a:xfrm>
        <a:prstGeom prst="trapezoid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153957</xdr:colOff>
      <xdr:row>8</xdr:row>
      <xdr:rowOff>105520</xdr:rowOff>
    </xdr:from>
    <xdr:to>
      <xdr:col>13</xdr:col>
      <xdr:colOff>190498</xdr:colOff>
      <xdr:row>8</xdr:row>
      <xdr:rowOff>109903</xdr:rowOff>
    </xdr:to>
    <xdr:cxnSp macro="">
      <xdr:nvCxnSpPr>
        <xdr:cNvPr id="8" name="Conector recto 7"/>
        <xdr:cNvCxnSpPr>
          <a:stCxn id="2" idx="2"/>
          <a:endCxn id="5" idx="0"/>
        </xdr:cNvCxnSpPr>
      </xdr:nvCxnSpPr>
      <xdr:spPr>
        <a:xfrm>
          <a:off x="3421765" y="1673482"/>
          <a:ext cx="4293483" cy="4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441158</xdr:colOff>
      <xdr:row>7</xdr:row>
      <xdr:rowOff>70184</xdr:rowOff>
    </xdr:from>
    <xdr:to>
      <xdr:col>8</xdr:col>
      <xdr:colOff>205540</xdr:colOff>
      <xdr:row>8</xdr:row>
      <xdr:rowOff>125328</xdr:rowOff>
    </xdr:to>
    <xdr:sp macro="" textlink="">
      <xdr:nvSpPr>
        <xdr:cNvPr id="9" name="Rectángulo 8"/>
        <xdr:cNvSpPr/>
      </xdr:nvSpPr>
      <xdr:spPr>
        <a:xfrm>
          <a:off x="4722395" y="1403684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h1</a:t>
          </a:r>
        </a:p>
      </xdr:txBody>
    </xdr:sp>
    <xdr:clientData/>
  </xdr:twoCellAnchor>
  <xdr:twoCellAnchor>
    <xdr:from>
      <xdr:col>10</xdr:col>
      <xdr:colOff>486276</xdr:colOff>
      <xdr:row>7</xdr:row>
      <xdr:rowOff>95250</xdr:rowOff>
    </xdr:from>
    <xdr:to>
      <xdr:col>11</xdr:col>
      <xdr:colOff>250658</xdr:colOff>
      <xdr:row>8</xdr:row>
      <xdr:rowOff>150394</xdr:rowOff>
    </xdr:to>
    <xdr:sp macro="" textlink="">
      <xdr:nvSpPr>
        <xdr:cNvPr id="10" name="Rectángulo 9"/>
        <xdr:cNvSpPr/>
      </xdr:nvSpPr>
      <xdr:spPr>
        <a:xfrm>
          <a:off x="6602329" y="1428750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h2</a:t>
          </a:r>
        </a:p>
      </xdr:txBody>
    </xdr:sp>
    <xdr:clientData/>
  </xdr:twoCellAnchor>
  <xdr:twoCellAnchor>
    <xdr:from>
      <xdr:col>7</xdr:col>
      <xdr:colOff>506329</xdr:colOff>
      <xdr:row>12</xdr:row>
      <xdr:rowOff>175461</xdr:rowOff>
    </xdr:from>
    <xdr:to>
      <xdr:col>8</xdr:col>
      <xdr:colOff>270711</xdr:colOff>
      <xdr:row>14</xdr:row>
      <xdr:rowOff>40105</xdr:rowOff>
    </xdr:to>
    <xdr:sp macro="" textlink="">
      <xdr:nvSpPr>
        <xdr:cNvPr id="11" name="Rectángulo 10"/>
        <xdr:cNvSpPr/>
      </xdr:nvSpPr>
      <xdr:spPr>
        <a:xfrm>
          <a:off x="4787566" y="2461461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g1</a:t>
          </a:r>
        </a:p>
      </xdr:txBody>
    </xdr:sp>
    <xdr:clientData/>
  </xdr:twoCellAnchor>
  <xdr:twoCellAnchor>
    <xdr:from>
      <xdr:col>10</xdr:col>
      <xdr:colOff>586538</xdr:colOff>
      <xdr:row>10</xdr:row>
      <xdr:rowOff>80211</xdr:rowOff>
    </xdr:from>
    <xdr:to>
      <xdr:col>11</xdr:col>
      <xdr:colOff>350920</xdr:colOff>
      <xdr:row>11</xdr:row>
      <xdr:rowOff>135355</xdr:rowOff>
    </xdr:to>
    <xdr:sp macro="" textlink="">
      <xdr:nvSpPr>
        <xdr:cNvPr id="13" name="Rectángulo 12"/>
        <xdr:cNvSpPr/>
      </xdr:nvSpPr>
      <xdr:spPr>
        <a:xfrm>
          <a:off x="6702591" y="1985211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g2</a:t>
          </a:r>
        </a:p>
      </xdr:txBody>
    </xdr:sp>
    <xdr:clientData/>
  </xdr:twoCellAnchor>
  <xdr:twoCellAnchor>
    <xdr:from>
      <xdr:col>9</xdr:col>
      <xdr:colOff>446171</xdr:colOff>
      <xdr:row>13</xdr:row>
      <xdr:rowOff>15040</xdr:rowOff>
    </xdr:from>
    <xdr:to>
      <xdr:col>10</xdr:col>
      <xdr:colOff>210552</xdr:colOff>
      <xdr:row>14</xdr:row>
      <xdr:rowOff>70184</xdr:rowOff>
    </xdr:to>
    <xdr:sp macro="" textlink="">
      <xdr:nvSpPr>
        <xdr:cNvPr id="15" name="Rectángulo 14"/>
        <xdr:cNvSpPr/>
      </xdr:nvSpPr>
      <xdr:spPr>
        <a:xfrm>
          <a:off x="5950618" y="2491540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</a:t>
          </a:r>
        </a:p>
      </xdr:txBody>
    </xdr:sp>
    <xdr:clientData/>
  </xdr:twoCellAnchor>
  <xdr:twoCellAnchor>
    <xdr:from>
      <xdr:col>6</xdr:col>
      <xdr:colOff>230605</xdr:colOff>
      <xdr:row>9</xdr:row>
      <xdr:rowOff>180473</xdr:rowOff>
    </xdr:from>
    <xdr:to>
      <xdr:col>13</xdr:col>
      <xdr:colOff>295777</xdr:colOff>
      <xdr:row>15</xdr:row>
      <xdr:rowOff>175461</xdr:rowOff>
    </xdr:to>
    <xdr:cxnSp macro="">
      <xdr:nvCxnSpPr>
        <xdr:cNvPr id="17" name="Conector recto de flecha 16"/>
        <xdr:cNvCxnSpPr/>
      </xdr:nvCxnSpPr>
      <xdr:spPr>
        <a:xfrm flipV="1">
          <a:off x="3900237" y="1894973"/>
          <a:ext cx="4346408" cy="11379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476250</xdr:colOff>
      <xdr:row>5</xdr:row>
      <xdr:rowOff>85224</xdr:rowOff>
    </xdr:from>
    <xdr:to>
      <xdr:col>6</xdr:col>
      <xdr:colOff>240631</xdr:colOff>
      <xdr:row>6</xdr:row>
      <xdr:rowOff>140368</xdr:rowOff>
    </xdr:to>
    <xdr:sp macro="" textlink="">
      <xdr:nvSpPr>
        <xdr:cNvPr id="19" name="Rectángulo 18"/>
        <xdr:cNvSpPr/>
      </xdr:nvSpPr>
      <xdr:spPr>
        <a:xfrm>
          <a:off x="3534276" y="1037724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r1</a:t>
          </a:r>
        </a:p>
      </xdr:txBody>
    </xdr:sp>
    <xdr:clientData/>
  </xdr:twoCellAnchor>
  <xdr:twoCellAnchor>
    <xdr:from>
      <xdr:col>9</xdr:col>
      <xdr:colOff>225592</xdr:colOff>
      <xdr:row>6</xdr:row>
      <xdr:rowOff>100263</xdr:rowOff>
    </xdr:from>
    <xdr:to>
      <xdr:col>9</xdr:col>
      <xdr:colOff>601579</xdr:colOff>
      <xdr:row>7</xdr:row>
      <xdr:rowOff>155407</xdr:rowOff>
    </xdr:to>
    <xdr:sp macro="" textlink="">
      <xdr:nvSpPr>
        <xdr:cNvPr id="20" name="Rectángulo 19"/>
        <xdr:cNvSpPr/>
      </xdr:nvSpPr>
      <xdr:spPr>
        <a:xfrm>
          <a:off x="5730039" y="1243263"/>
          <a:ext cx="37598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r2</a:t>
          </a:r>
        </a:p>
      </xdr:txBody>
    </xdr:sp>
    <xdr:clientData/>
  </xdr:twoCellAnchor>
  <xdr:twoCellAnchor>
    <xdr:from>
      <xdr:col>11</xdr:col>
      <xdr:colOff>498231</xdr:colOff>
      <xdr:row>7</xdr:row>
      <xdr:rowOff>95250</xdr:rowOff>
    </xdr:from>
    <xdr:to>
      <xdr:col>12</xdr:col>
      <xdr:colOff>29309</xdr:colOff>
      <xdr:row>9</xdr:row>
      <xdr:rowOff>146538</xdr:rowOff>
    </xdr:to>
    <xdr:sp macro="" textlink="">
      <xdr:nvSpPr>
        <xdr:cNvPr id="21" name="Arco 20"/>
        <xdr:cNvSpPr/>
      </xdr:nvSpPr>
      <xdr:spPr>
        <a:xfrm rot="16200000">
          <a:off x="6660174" y="1619250"/>
          <a:ext cx="432288" cy="139212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11</xdr:col>
      <xdr:colOff>476249</xdr:colOff>
      <xdr:row>7</xdr:row>
      <xdr:rowOff>58616</xdr:rowOff>
    </xdr:from>
    <xdr:to>
      <xdr:col>12</xdr:col>
      <xdr:colOff>240631</xdr:colOff>
      <xdr:row>8</xdr:row>
      <xdr:rowOff>121087</xdr:rowOff>
    </xdr:to>
    <xdr:sp macro="" textlink="">
      <xdr:nvSpPr>
        <xdr:cNvPr id="25" name="Rectángulo 24"/>
        <xdr:cNvSpPr/>
      </xdr:nvSpPr>
      <xdr:spPr>
        <a:xfrm>
          <a:off x="6784730" y="1436078"/>
          <a:ext cx="372516" cy="2529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smtClean="0">
              <a:solidFill>
                <a:sysClr val="windowText" lastClr="000000"/>
              </a:solidFill>
            </a:rPr>
            <a:t>ɸ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139212</xdr:colOff>
      <xdr:row>2</xdr:row>
      <xdr:rowOff>97566</xdr:rowOff>
    </xdr:from>
    <xdr:to>
      <xdr:col>13</xdr:col>
      <xdr:colOff>256440</xdr:colOff>
      <xdr:row>2</xdr:row>
      <xdr:rowOff>109903</xdr:rowOff>
    </xdr:to>
    <xdr:cxnSp macro="">
      <xdr:nvCxnSpPr>
        <xdr:cNvPr id="26" name="Conector recto de flecha 25"/>
        <xdr:cNvCxnSpPr/>
      </xdr:nvCxnSpPr>
      <xdr:spPr>
        <a:xfrm>
          <a:off x="3590193" y="493220"/>
          <a:ext cx="4374170" cy="1233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329712</xdr:colOff>
      <xdr:row>1</xdr:row>
      <xdr:rowOff>73269</xdr:rowOff>
    </xdr:from>
    <xdr:to>
      <xdr:col>10</xdr:col>
      <xdr:colOff>94094</xdr:colOff>
      <xdr:row>2</xdr:row>
      <xdr:rowOff>128413</xdr:rowOff>
    </xdr:to>
    <xdr:sp macro="" textlink="">
      <xdr:nvSpPr>
        <xdr:cNvPr id="31" name="Rectángulo 30"/>
        <xdr:cNvSpPr/>
      </xdr:nvSpPr>
      <xdr:spPr>
        <a:xfrm>
          <a:off x="5605097" y="271096"/>
          <a:ext cx="372516" cy="2529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h</a:t>
          </a:r>
        </a:p>
      </xdr:txBody>
    </xdr:sp>
    <xdr:clientData/>
  </xdr:twoCellAnchor>
  <xdr:twoCellAnchor>
    <xdr:from>
      <xdr:col>10</xdr:col>
      <xdr:colOff>174528</xdr:colOff>
      <xdr:row>12</xdr:row>
      <xdr:rowOff>189180</xdr:rowOff>
    </xdr:from>
    <xdr:to>
      <xdr:col>14</xdr:col>
      <xdr:colOff>514870</xdr:colOff>
      <xdr:row>28</xdr:row>
      <xdr:rowOff>41976</xdr:rowOff>
    </xdr:to>
    <xdr:sp macro="" textlink="">
      <xdr:nvSpPr>
        <xdr:cNvPr id="32" name="Circular 31"/>
        <xdr:cNvSpPr/>
      </xdr:nvSpPr>
      <xdr:spPr>
        <a:xfrm rot="18894011">
          <a:off x="6169936" y="2583099"/>
          <a:ext cx="2900796" cy="2772881"/>
        </a:xfrm>
        <a:prstGeom prst="pie">
          <a:avLst>
            <a:gd name="adj1" fmla="val 6641029"/>
            <a:gd name="adj2" fmla="val 1620000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278422</xdr:colOff>
      <xdr:row>17</xdr:row>
      <xdr:rowOff>58615</xdr:rowOff>
    </xdr:from>
    <xdr:to>
      <xdr:col>13</xdr:col>
      <xdr:colOff>387660</xdr:colOff>
      <xdr:row>23</xdr:row>
      <xdr:rowOff>179150</xdr:rowOff>
    </xdr:to>
    <xdr:sp macro="" textlink="">
      <xdr:nvSpPr>
        <xdr:cNvPr id="33" name="Circular 32"/>
        <xdr:cNvSpPr/>
      </xdr:nvSpPr>
      <xdr:spPr>
        <a:xfrm rot="18954332">
          <a:off x="6945922" y="3341077"/>
          <a:ext cx="1325507" cy="1263535"/>
        </a:xfrm>
        <a:prstGeom prst="pie">
          <a:avLst>
            <a:gd name="adj1" fmla="val 6470982"/>
            <a:gd name="adj2" fmla="val 16200000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131897</xdr:colOff>
      <xdr:row>19</xdr:row>
      <xdr:rowOff>108918</xdr:rowOff>
    </xdr:from>
    <xdr:to>
      <xdr:col>12</xdr:col>
      <xdr:colOff>545250</xdr:colOff>
      <xdr:row>21</xdr:row>
      <xdr:rowOff>150138</xdr:rowOff>
    </xdr:to>
    <xdr:sp macro="" textlink="">
      <xdr:nvSpPr>
        <xdr:cNvPr id="37" name="Circular 36"/>
        <xdr:cNvSpPr/>
      </xdr:nvSpPr>
      <xdr:spPr>
        <a:xfrm rot="18954332">
          <a:off x="7407532" y="3772380"/>
          <a:ext cx="413353" cy="422220"/>
        </a:xfrm>
        <a:prstGeom prst="pie">
          <a:avLst>
            <a:gd name="adj1" fmla="val 6445179"/>
            <a:gd name="adj2" fmla="val 16200000"/>
          </a:avLst>
        </a:prstGeom>
        <a:solidFill>
          <a:schemeClr val="accent3">
            <a:lumMod val="20000"/>
            <a:lumOff val="80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124558</xdr:colOff>
      <xdr:row>20</xdr:row>
      <xdr:rowOff>51288</xdr:rowOff>
    </xdr:from>
    <xdr:to>
      <xdr:col>12</xdr:col>
      <xdr:colOff>497073</xdr:colOff>
      <xdr:row>21</xdr:row>
      <xdr:rowOff>113759</xdr:rowOff>
    </xdr:to>
    <xdr:sp macro="" textlink="">
      <xdr:nvSpPr>
        <xdr:cNvPr id="39" name="Rectángulo 38"/>
        <xdr:cNvSpPr/>
      </xdr:nvSpPr>
      <xdr:spPr>
        <a:xfrm>
          <a:off x="7400193" y="3905250"/>
          <a:ext cx="372515" cy="2529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l-GR" sz="1400" smtClean="0">
              <a:solidFill>
                <a:sysClr val="windowText" lastClr="000000"/>
              </a:solidFill>
            </a:rPr>
            <a:t>σ</a:t>
          </a:r>
          <a:endParaRPr lang="el-GR" sz="140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388327</xdr:colOff>
      <xdr:row>16</xdr:row>
      <xdr:rowOff>73269</xdr:rowOff>
    </xdr:from>
    <xdr:to>
      <xdr:col>12</xdr:col>
      <xdr:colOff>152707</xdr:colOff>
      <xdr:row>17</xdr:row>
      <xdr:rowOff>128413</xdr:rowOff>
    </xdr:to>
    <xdr:sp macro="" textlink="">
      <xdr:nvSpPr>
        <xdr:cNvPr id="41" name="Rectángulo 40"/>
        <xdr:cNvSpPr/>
      </xdr:nvSpPr>
      <xdr:spPr>
        <a:xfrm>
          <a:off x="7055827" y="3165231"/>
          <a:ext cx="372515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</a:t>
          </a:r>
        </a:p>
      </xdr:txBody>
    </xdr:sp>
    <xdr:clientData/>
  </xdr:twoCellAnchor>
  <xdr:twoCellAnchor>
    <xdr:from>
      <xdr:col>10</xdr:col>
      <xdr:colOff>564173</xdr:colOff>
      <xdr:row>16</xdr:row>
      <xdr:rowOff>117231</xdr:rowOff>
    </xdr:from>
    <xdr:to>
      <xdr:col>11</xdr:col>
      <xdr:colOff>328554</xdr:colOff>
      <xdr:row>17</xdr:row>
      <xdr:rowOff>172375</xdr:rowOff>
    </xdr:to>
    <xdr:sp macro="" textlink="">
      <xdr:nvSpPr>
        <xdr:cNvPr id="42" name="Rectángulo 41"/>
        <xdr:cNvSpPr/>
      </xdr:nvSpPr>
      <xdr:spPr>
        <a:xfrm>
          <a:off x="6623538" y="3209193"/>
          <a:ext cx="372516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g1</a:t>
          </a:r>
        </a:p>
      </xdr:txBody>
    </xdr:sp>
    <xdr:clientData/>
  </xdr:twoCellAnchor>
  <xdr:twoCellAnchor>
    <xdr:from>
      <xdr:col>11</xdr:col>
      <xdr:colOff>498230</xdr:colOff>
      <xdr:row>19</xdr:row>
      <xdr:rowOff>43962</xdr:rowOff>
    </xdr:from>
    <xdr:to>
      <xdr:col>12</xdr:col>
      <xdr:colOff>262612</xdr:colOff>
      <xdr:row>20</xdr:row>
      <xdr:rowOff>99106</xdr:rowOff>
    </xdr:to>
    <xdr:sp macro="" textlink="">
      <xdr:nvSpPr>
        <xdr:cNvPr id="43" name="Rectángulo 42"/>
        <xdr:cNvSpPr/>
      </xdr:nvSpPr>
      <xdr:spPr>
        <a:xfrm>
          <a:off x="7165730" y="3707424"/>
          <a:ext cx="372517" cy="245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solidFill>
                <a:sysClr val="windowText" lastClr="000000"/>
              </a:solidFill>
            </a:rPr>
            <a:t>g2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zoomScale="85" zoomScaleNormal="85" workbookViewId="0">
      <selection activeCell="D26" sqref="D26"/>
    </sheetView>
  </sheetViews>
  <sheetFormatPr baseColWidth="10" defaultColWidth="9.140625" defaultRowHeight="15" x14ac:dyDescent="0.25"/>
  <cols>
    <col min="1" max="1" width="11.7109375" customWidth="1"/>
    <col min="2" max="2" width="3.42578125" customWidth="1"/>
    <col min="3" max="3" width="11.85546875" bestFit="1" customWidth="1"/>
  </cols>
  <sheetData>
    <row r="1" spans="2:4" ht="15.75" thickBot="1" x14ac:dyDescent="0.3"/>
    <row r="2" spans="2:4" ht="15.75" thickBot="1" x14ac:dyDescent="0.3">
      <c r="B2" s="4" t="s">
        <v>1</v>
      </c>
      <c r="C2" s="1">
        <v>2.5</v>
      </c>
      <c r="D2" t="s">
        <v>13</v>
      </c>
    </row>
    <row r="3" spans="2:4" ht="15.75" thickBot="1" x14ac:dyDescent="0.3">
      <c r="B3" s="4"/>
    </row>
    <row r="4" spans="2:4" ht="15.75" thickBot="1" x14ac:dyDescent="0.3">
      <c r="B4" s="4" t="s">
        <v>0</v>
      </c>
      <c r="C4" s="1">
        <v>1.5</v>
      </c>
      <c r="D4" t="s">
        <v>13</v>
      </c>
    </row>
    <row r="5" spans="2:4" ht="15.75" thickBot="1" x14ac:dyDescent="0.3">
      <c r="B5" s="4"/>
    </row>
    <row r="6" spans="2:4" ht="15.75" thickBot="1" x14ac:dyDescent="0.3">
      <c r="B6" s="4" t="s">
        <v>2</v>
      </c>
      <c r="C6" s="1">
        <v>4.7</v>
      </c>
      <c r="D6" t="s">
        <v>13</v>
      </c>
    </row>
    <row r="7" spans="2:4" x14ac:dyDescent="0.25">
      <c r="B7" s="4"/>
    </row>
    <row r="8" spans="2:4" x14ac:dyDescent="0.25">
      <c r="B8" s="4"/>
    </row>
    <row r="9" spans="2:4" x14ac:dyDescent="0.25">
      <c r="B9" s="4" t="s">
        <v>3</v>
      </c>
      <c r="C9" s="5">
        <f>SQRT((C2-C4)^2+C6^2)</f>
        <v>4.805205510693586</v>
      </c>
      <c r="D9" t="s">
        <v>13</v>
      </c>
    </row>
    <row r="10" spans="2:4" x14ac:dyDescent="0.25">
      <c r="B10" s="4" t="s">
        <v>4</v>
      </c>
      <c r="C10" s="5">
        <f>C11-C9</f>
        <v>7.2078082660403791</v>
      </c>
      <c r="D10" t="s">
        <v>13</v>
      </c>
    </row>
    <row r="11" spans="2:4" x14ac:dyDescent="0.25">
      <c r="B11" s="4" t="s">
        <v>5</v>
      </c>
      <c r="C11" s="5">
        <f>C2/C17</f>
        <v>12.013013776733965</v>
      </c>
      <c r="D11" t="s">
        <v>13</v>
      </c>
    </row>
    <row r="13" spans="2:4" x14ac:dyDescent="0.25">
      <c r="B13" s="4" t="s">
        <v>8</v>
      </c>
      <c r="C13" s="5">
        <f>SQRT(C10^2-C4^2)</f>
        <v>7.0500000000000007</v>
      </c>
      <c r="D13" t="s">
        <v>13</v>
      </c>
    </row>
    <row r="14" spans="2:4" x14ac:dyDescent="0.25">
      <c r="B14" s="4" t="s">
        <v>9</v>
      </c>
      <c r="C14" s="5">
        <f>C6+C13</f>
        <v>11.75</v>
      </c>
      <c r="D14" t="s">
        <v>13</v>
      </c>
    </row>
    <row r="17" spans="2:9" x14ac:dyDescent="0.25">
      <c r="B17" s="3" t="s">
        <v>7</v>
      </c>
      <c r="C17" s="2">
        <f>(C2-C4)/C9</f>
        <v>0.20810764446485858</v>
      </c>
    </row>
    <row r="18" spans="2:9" x14ac:dyDescent="0.25">
      <c r="B18" s="4" t="s">
        <v>6</v>
      </c>
      <c r="C18" s="2">
        <f>ASIN(0.106)</f>
        <v>0.10619951310024303</v>
      </c>
      <c r="D18" t="s">
        <v>15</v>
      </c>
    </row>
    <row r="19" spans="2:9" x14ac:dyDescent="0.25">
      <c r="B19" s="4" t="s">
        <v>6</v>
      </c>
      <c r="C19" s="2">
        <f>C18*180/3.141592</f>
        <v>6.0847851528918291</v>
      </c>
      <c r="D19" t="s">
        <v>16</v>
      </c>
    </row>
    <row r="21" spans="2:9" ht="15.75" x14ac:dyDescent="0.25">
      <c r="E21" t="s">
        <v>14</v>
      </c>
      <c r="G21" s="6" t="s">
        <v>10</v>
      </c>
      <c r="H21" s="2">
        <f>360*C2/C11</f>
        <v>74.918752007349084</v>
      </c>
      <c r="I21" t="s">
        <v>16</v>
      </c>
    </row>
    <row r="22" spans="2:9" x14ac:dyDescent="0.25">
      <c r="B22" s="3" t="s">
        <v>17</v>
      </c>
      <c r="C22" s="5">
        <f>2*3.141592*C2</f>
        <v>15.70796</v>
      </c>
      <c r="D22" t="s">
        <v>13</v>
      </c>
      <c r="G22" s="3" t="s">
        <v>11</v>
      </c>
      <c r="H22" s="2">
        <f>TAN(H21*3.141592/180)</f>
        <v>3.7109893519330308</v>
      </c>
    </row>
    <row r="23" spans="2:9" x14ac:dyDescent="0.25">
      <c r="B23" s="3" t="s">
        <v>18</v>
      </c>
      <c r="C23" s="5">
        <f>C4*2*3.141592</f>
        <v>9.4247760000000014</v>
      </c>
      <c r="D23" t="s">
        <v>13</v>
      </c>
      <c r="G23" s="3" t="s">
        <v>12</v>
      </c>
      <c r="H23" s="7">
        <f>H22*C11</f>
        <v>44.580166210084549</v>
      </c>
      <c r="I23" t="s">
        <v>13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2018-04-13T03:18:15Z</dcterms:modified>
</cp:coreProperties>
</file>